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2333dba84e32939/ドキュメント/競技会/競技会関係/20240300/"/>
    </mc:Choice>
  </mc:AlternateContent>
  <xr:revisionPtr revIDLastSave="311" documentId="13_ncr:1_{D825A6EC-0C94-4EB7-B04B-59CF73B1EC0C}" xr6:coauthVersionLast="47" xr6:coauthVersionMax="47" xr10:uidLastSave="{7C9AD8E2-3913-4B12-9AE1-CECE7E43D1D5}"/>
  <bookViews>
    <workbookView xWindow="3050" yWindow="2370" windowWidth="16920" windowHeight="10450" activeTab="2" xr2:uid="{00000000-000D-0000-FFFF-FFFF00000000}"/>
  </bookViews>
  <sheets>
    <sheet name="団体情報" sheetId="1" r:id="rId1"/>
    <sheet name="Sheet3" sheetId="3" r:id="rId2"/>
    <sheet name="競技者情報" sheetId="2" r:id="rId3"/>
    <sheet name="リレー情報" sheetId="5" r:id="rId4"/>
    <sheet name="csv" sheetId="6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I26" i="3"/>
  <c r="C16" i="1"/>
  <c r="C17" i="1"/>
  <c r="G28" i="6"/>
  <c r="F28" i="6"/>
  <c r="E28" i="6"/>
  <c r="D28" i="6"/>
  <c r="C28" i="6"/>
  <c r="B28" i="6"/>
  <c r="A28" i="6"/>
  <c r="I9" i="5" l="1"/>
  <c r="I2" i="3" l="1"/>
  <c r="I59" i="3" l="1"/>
  <c r="I58" i="3"/>
  <c r="I56" i="3"/>
  <c r="I27" i="3" l="1"/>
  <c r="I25" i="3"/>
  <c r="I24" i="3"/>
  <c r="A1" i="6" l="1"/>
  <c r="A2" i="6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1" i="6"/>
  <c r="P2" i="6" l="1"/>
  <c r="O2" i="6"/>
  <c r="O1" i="6"/>
  <c r="N2" i="6"/>
  <c r="N1" i="6"/>
  <c r="AE1" i="6" l="1"/>
  <c r="AD1" i="6"/>
  <c r="AJ1" i="6"/>
  <c r="AI1" i="6"/>
  <c r="AF1" i="6"/>
  <c r="AC1" i="6"/>
  <c r="AB1" i="6"/>
  <c r="AA1" i="6"/>
  <c r="Z1" i="6"/>
  <c r="Y1" i="6"/>
  <c r="P1" i="6"/>
  <c r="Z63" i="2"/>
  <c r="Y63" i="2"/>
  <c r="X63" i="2"/>
  <c r="Z62" i="2"/>
  <c r="Y62" i="2"/>
  <c r="X62" i="2"/>
  <c r="Z61" i="2"/>
  <c r="Y61" i="2"/>
  <c r="X61" i="2"/>
  <c r="Z60" i="2"/>
  <c r="Y60" i="2"/>
  <c r="X60" i="2"/>
  <c r="Z59" i="2"/>
  <c r="Y59" i="2"/>
  <c r="X59" i="2"/>
  <c r="Z58" i="2"/>
  <c r="Y58" i="2"/>
  <c r="X58" i="2"/>
  <c r="Z57" i="2"/>
  <c r="Y57" i="2"/>
  <c r="X57" i="2"/>
  <c r="Z56" i="2"/>
  <c r="Y56" i="2"/>
  <c r="X56" i="2"/>
  <c r="Z55" i="2"/>
  <c r="Y55" i="2"/>
  <c r="X55" i="2"/>
  <c r="Z54" i="2"/>
  <c r="Y54" i="2"/>
  <c r="X54" i="2"/>
  <c r="Z53" i="2"/>
  <c r="Y53" i="2"/>
  <c r="X53" i="2"/>
  <c r="Z52" i="2"/>
  <c r="Y52" i="2"/>
  <c r="X52" i="2"/>
  <c r="Z51" i="2"/>
  <c r="Y51" i="2"/>
  <c r="X51" i="2"/>
  <c r="Z50" i="2"/>
  <c r="Y50" i="2"/>
  <c r="X50" i="2"/>
  <c r="Z49" i="2"/>
  <c r="Y49" i="2"/>
  <c r="X49" i="2"/>
  <c r="Z48" i="2"/>
  <c r="Y48" i="2"/>
  <c r="X48" i="2"/>
  <c r="Z47" i="2"/>
  <c r="Y47" i="2"/>
  <c r="X47" i="2"/>
  <c r="Z46" i="2"/>
  <c r="Y46" i="2"/>
  <c r="X46" i="2"/>
  <c r="Z45" i="2"/>
  <c r="Y45" i="2"/>
  <c r="X45" i="2"/>
  <c r="Z44" i="2"/>
  <c r="Y44" i="2"/>
  <c r="X44" i="2"/>
  <c r="Z43" i="2"/>
  <c r="Y43" i="2"/>
  <c r="X43" i="2"/>
  <c r="Z42" i="2"/>
  <c r="Y42" i="2"/>
  <c r="X42" i="2"/>
  <c r="Z41" i="2"/>
  <c r="J28" i="6" s="1"/>
  <c r="Y41" i="2"/>
  <c r="I28" i="6" s="1"/>
  <c r="X41" i="2"/>
  <c r="H28" i="6" s="1"/>
  <c r="Z40" i="2"/>
  <c r="J27" i="6" s="1"/>
  <c r="Y40" i="2"/>
  <c r="I27" i="6" s="1"/>
  <c r="X40" i="2"/>
  <c r="H27" i="6" s="1"/>
  <c r="G27" i="6"/>
  <c r="F27" i="6"/>
  <c r="E27" i="6"/>
  <c r="D27" i="6"/>
  <c r="B27" i="6"/>
  <c r="A27" i="6"/>
  <c r="Z39" i="2"/>
  <c r="J26" i="6" s="1"/>
  <c r="Y39" i="2"/>
  <c r="I26" i="6" s="1"/>
  <c r="X39" i="2"/>
  <c r="H26" i="6" s="1"/>
  <c r="G26" i="6"/>
  <c r="F26" i="6"/>
  <c r="E26" i="6"/>
  <c r="D26" i="6"/>
  <c r="B26" i="6"/>
  <c r="A26" i="6"/>
  <c r="Z38" i="2"/>
  <c r="J25" i="6" s="1"/>
  <c r="Y38" i="2"/>
  <c r="I25" i="6" s="1"/>
  <c r="X38" i="2"/>
  <c r="H25" i="6" s="1"/>
  <c r="G25" i="6"/>
  <c r="F25" i="6"/>
  <c r="E25" i="6"/>
  <c r="D25" i="6"/>
  <c r="B25" i="6"/>
  <c r="A25" i="6"/>
  <c r="Z37" i="2"/>
  <c r="J24" i="6" s="1"/>
  <c r="Y37" i="2"/>
  <c r="I24" i="6" s="1"/>
  <c r="X37" i="2"/>
  <c r="H24" i="6" s="1"/>
  <c r="G24" i="6"/>
  <c r="F24" i="6"/>
  <c r="E24" i="6"/>
  <c r="D24" i="6"/>
  <c r="B24" i="6"/>
  <c r="A24" i="6"/>
  <c r="Z36" i="2"/>
  <c r="J23" i="6" s="1"/>
  <c r="Y36" i="2"/>
  <c r="I23" i="6" s="1"/>
  <c r="X36" i="2"/>
  <c r="H23" i="6" s="1"/>
  <c r="G23" i="6"/>
  <c r="F23" i="6"/>
  <c r="E23" i="6"/>
  <c r="D23" i="6"/>
  <c r="B23" i="6"/>
  <c r="A23" i="6"/>
  <c r="Z35" i="2"/>
  <c r="J22" i="6" s="1"/>
  <c r="Y35" i="2"/>
  <c r="I22" i="6" s="1"/>
  <c r="X35" i="2"/>
  <c r="H22" i="6" s="1"/>
  <c r="G22" i="6"/>
  <c r="F22" i="6"/>
  <c r="E22" i="6"/>
  <c r="D22" i="6"/>
  <c r="B22" i="6"/>
  <c r="A22" i="6"/>
  <c r="Z34" i="2"/>
  <c r="J21" i="6" s="1"/>
  <c r="Y34" i="2"/>
  <c r="I21" i="6" s="1"/>
  <c r="X34" i="2"/>
  <c r="H21" i="6" s="1"/>
  <c r="G21" i="6"/>
  <c r="F21" i="6"/>
  <c r="E21" i="6"/>
  <c r="D21" i="6"/>
  <c r="B21" i="6"/>
  <c r="A21" i="6"/>
  <c r="Z33" i="2"/>
  <c r="J20" i="6" s="1"/>
  <c r="Y33" i="2"/>
  <c r="I20" i="6" s="1"/>
  <c r="X33" i="2"/>
  <c r="H20" i="6" s="1"/>
  <c r="G20" i="6"/>
  <c r="F20" i="6"/>
  <c r="E20" i="6"/>
  <c r="D20" i="6"/>
  <c r="B20" i="6"/>
  <c r="A20" i="6"/>
  <c r="Z32" i="2"/>
  <c r="J19" i="6" s="1"/>
  <c r="Y32" i="2"/>
  <c r="I19" i="6" s="1"/>
  <c r="X32" i="2"/>
  <c r="H19" i="6" s="1"/>
  <c r="G19" i="6"/>
  <c r="F19" i="6"/>
  <c r="E19" i="6"/>
  <c r="D19" i="6"/>
  <c r="B19" i="6"/>
  <c r="A19" i="6"/>
  <c r="Z31" i="2"/>
  <c r="J18" i="6" s="1"/>
  <c r="Y31" i="2"/>
  <c r="I18" i="6" s="1"/>
  <c r="X31" i="2"/>
  <c r="H18" i="6" s="1"/>
  <c r="G18" i="6"/>
  <c r="F18" i="6"/>
  <c r="E18" i="6"/>
  <c r="D18" i="6"/>
  <c r="B18" i="6"/>
  <c r="A18" i="6"/>
  <c r="Z30" i="2"/>
  <c r="J17" i="6" s="1"/>
  <c r="Y30" i="2"/>
  <c r="I17" i="6" s="1"/>
  <c r="X30" i="2"/>
  <c r="H17" i="6" s="1"/>
  <c r="G17" i="6"/>
  <c r="F17" i="6"/>
  <c r="E17" i="6"/>
  <c r="D17" i="6"/>
  <c r="B17" i="6"/>
  <c r="A17" i="6"/>
  <c r="Z29" i="2"/>
  <c r="J16" i="6" s="1"/>
  <c r="Y29" i="2"/>
  <c r="I16" i="6" s="1"/>
  <c r="X29" i="2"/>
  <c r="H16" i="6" s="1"/>
  <c r="G16" i="6"/>
  <c r="F16" i="6"/>
  <c r="E16" i="6"/>
  <c r="D16" i="6"/>
  <c r="B16" i="6"/>
  <c r="A16" i="6"/>
  <c r="Z28" i="2"/>
  <c r="J15" i="6" s="1"/>
  <c r="Y28" i="2"/>
  <c r="I15" i="6" s="1"/>
  <c r="X28" i="2"/>
  <c r="H15" i="6" s="1"/>
  <c r="G15" i="6"/>
  <c r="F15" i="6"/>
  <c r="E15" i="6"/>
  <c r="D15" i="6"/>
  <c r="B15" i="6"/>
  <c r="A15" i="6"/>
  <c r="Z27" i="2"/>
  <c r="J14" i="6" s="1"/>
  <c r="Y27" i="2"/>
  <c r="I14" i="6" s="1"/>
  <c r="X27" i="2"/>
  <c r="H14" i="6" s="1"/>
  <c r="G14" i="6"/>
  <c r="F14" i="6"/>
  <c r="E14" i="6"/>
  <c r="D14" i="6"/>
  <c r="B14" i="6"/>
  <c r="A14" i="6"/>
  <c r="Z26" i="2"/>
  <c r="J13" i="6" s="1"/>
  <c r="Y26" i="2"/>
  <c r="I13" i="6" s="1"/>
  <c r="X26" i="2"/>
  <c r="H13" i="6" s="1"/>
  <c r="G13" i="6"/>
  <c r="F13" i="6"/>
  <c r="E13" i="6"/>
  <c r="D13" i="6"/>
  <c r="B13" i="6"/>
  <c r="A13" i="6"/>
  <c r="Z25" i="2"/>
  <c r="J12" i="6" s="1"/>
  <c r="Y25" i="2"/>
  <c r="I12" i="6" s="1"/>
  <c r="X25" i="2"/>
  <c r="H12" i="6" s="1"/>
  <c r="G12" i="6"/>
  <c r="F12" i="6"/>
  <c r="E12" i="6"/>
  <c r="D12" i="6"/>
  <c r="B12" i="6"/>
  <c r="A12" i="6"/>
  <c r="Z24" i="2"/>
  <c r="J11" i="6" s="1"/>
  <c r="Y24" i="2"/>
  <c r="I11" i="6" s="1"/>
  <c r="X24" i="2"/>
  <c r="H11" i="6" s="1"/>
  <c r="G11" i="6"/>
  <c r="F11" i="6"/>
  <c r="E11" i="6"/>
  <c r="D11" i="6"/>
  <c r="B11" i="6"/>
  <c r="A11" i="6"/>
  <c r="Z23" i="2"/>
  <c r="J10" i="6" s="1"/>
  <c r="Y23" i="2"/>
  <c r="I10" i="6" s="1"/>
  <c r="X23" i="2"/>
  <c r="H10" i="6" s="1"/>
  <c r="G10" i="6"/>
  <c r="F10" i="6"/>
  <c r="E10" i="6"/>
  <c r="D10" i="6"/>
  <c r="B10" i="6"/>
  <c r="A10" i="6"/>
  <c r="Z22" i="2"/>
  <c r="J9" i="6" s="1"/>
  <c r="Y22" i="2"/>
  <c r="I9" i="6" s="1"/>
  <c r="X22" i="2"/>
  <c r="H9" i="6" s="1"/>
  <c r="G9" i="6"/>
  <c r="F9" i="6"/>
  <c r="E9" i="6"/>
  <c r="D9" i="6"/>
  <c r="B9" i="6"/>
  <c r="A9" i="6"/>
  <c r="Z21" i="2"/>
  <c r="J8" i="6" s="1"/>
  <c r="Y21" i="2"/>
  <c r="I8" i="6" s="1"/>
  <c r="X21" i="2"/>
  <c r="H8" i="6" s="1"/>
  <c r="G8" i="6"/>
  <c r="F8" i="6"/>
  <c r="E8" i="6"/>
  <c r="D8" i="6"/>
  <c r="B8" i="6"/>
  <c r="A8" i="6"/>
  <c r="Z20" i="2"/>
  <c r="J7" i="6" s="1"/>
  <c r="Y20" i="2"/>
  <c r="I7" i="6" s="1"/>
  <c r="X20" i="2"/>
  <c r="H7" i="6" s="1"/>
  <c r="G7" i="6"/>
  <c r="F7" i="6"/>
  <c r="E7" i="6"/>
  <c r="D7" i="6"/>
  <c r="B7" i="6"/>
  <c r="A7" i="6"/>
  <c r="Z19" i="2"/>
  <c r="J6" i="6" s="1"/>
  <c r="Y19" i="2"/>
  <c r="I6" i="6" s="1"/>
  <c r="X19" i="2"/>
  <c r="H6" i="6" s="1"/>
  <c r="G6" i="6"/>
  <c r="F6" i="6"/>
  <c r="E6" i="6"/>
  <c r="D6" i="6"/>
  <c r="B6" i="6"/>
  <c r="A6" i="6"/>
  <c r="Z18" i="2"/>
  <c r="J5" i="6" s="1"/>
  <c r="Y18" i="2"/>
  <c r="I5" i="6" s="1"/>
  <c r="X18" i="2"/>
  <c r="H5" i="6" s="1"/>
  <c r="G5" i="6"/>
  <c r="F5" i="6"/>
  <c r="E5" i="6"/>
  <c r="D5" i="6"/>
  <c r="B5" i="6"/>
  <c r="A5" i="6"/>
  <c r="Z17" i="2"/>
  <c r="J4" i="6" s="1"/>
  <c r="Y17" i="2"/>
  <c r="I4" i="6" s="1"/>
  <c r="X17" i="2"/>
  <c r="H4" i="6" s="1"/>
  <c r="G4" i="6"/>
  <c r="F4" i="6"/>
  <c r="E4" i="6"/>
  <c r="D4" i="6"/>
  <c r="B4" i="6"/>
  <c r="A4" i="6"/>
  <c r="Z16" i="2"/>
  <c r="J3" i="6" s="1"/>
  <c r="Y16" i="2"/>
  <c r="I3" i="6" s="1"/>
  <c r="X16" i="2"/>
  <c r="H3" i="6" s="1"/>
  <c r="G3" i="6"/>
  <c r="F3" i="6"/>
  <c r="E3" i="6"/>
  <c r="D3" i="6"/>
  <c r="B3" i="6"/>
  <c r="A3" i="6"/>
  <c r="Z15" i="2"/>
  <c r="J2" i="6" s="1"/>
  <c r="Y15" i="2"/>
  <c r="I2" i="6" s="1"/>
  <c r="X15" i="2"/>
  <c r="H2" i="6" s="1"/>
  <c r="G2" i="6"/>
  <c r="F2" i="6"/>
  <c r="E2" i="6"/>
  <c r="D2" i="6"/>
  <c r="B2" i="6"/>
  <c r="Z14" i="2"/>
  <c r="J1" i="6" s="1"/>
  <c r="Y14" i="2"/>
  <c r="I1" i="6" s="1"/>
  <c r="X14" i="2"/>
  <c r="H1" i="6" s="1"/>
  <c r="G1" i="6"/>
  <c r="F1" i="6"/>
  <c r="E1" i="6"/>
  <c r="D1" i="6"/>
  <c r="B1" i="6"/>
  <c r="I39" i="3"/>
  <c r="K15" i="5"/>
  <c r="I40" i="3"/>
  <c r="X64" i="2"/>
  <c r="Y64" i="2"/>
  <c r="Z64" i="2"/>
  <c r="AB64" i="2"/>
  <c r="X65" i="2"/>
  <c r="Y65" i="2"/>
  <c r="Z65" i="2"/>
  <c r="AB65" i="2"/>
  <c r="X66" i="2"/>
  <c r="Y66" i="2"/>
  <c r="Z66" i="2"/>
  <c r="AB66" i="2"/>
  <c r="X67" i="2"/>
  <c r="Y67" i="2"/>
  <c r="Z67" i="2"/>
  <c r="AB67" i="2"/>
  <c r="X68" i="2"/>
  <c r="Y68" i="2"/>
  <c r="Z68" i="2"/>
  <c r="AB68" i="2"/>
  <c r="X69" i="2"/>
  <c r="Y69" i="2"/>
  <c r="Z69" i="2"/>
  <c r="AB69" i="2"/>
  <c r="X70" i="2"/>
  <c r="Y70" i="2"/>
  <c r="Z70" i="2"/>
  <c r="AB70" i="2"/>
  <c r="X71" i="2"/>
  <c r="Y71" i="2"/>
  <c r="Z71" i="2"/>
  <c r="AB71" i="2"/>
  <c r="X72" i="2"/>
  <c r="Y72" i="2"/>
  <c r="Z72" i="2"/>
  <c r="AB72" i="2"/>
  <c r="X73" i="2"/>
  <c r="Y73" i="2"/>
  <c r="Z73" i="2"/>
  <c r="AB73" i="2"/>
  <c r="X74" i="2"/>
  <c r="Y74" i="2"/>
  <c r="Z74" i="2"/>
  <c r="AB74" i="2"/>
  <c r="X75" i="2"/>
  <c r="Y75" i="2"/>
  <c r="Z75" i="2"/>
  <c r="AB75" i="2"/>
  <c r="X76" i="2"/>
  <c r="Y76" i="2"/>
  <c r="Z76" i="2"/>
  <c r="AB76" i="2"/>
  <c r="X77" i="2"/>
  <c r="Y77" i="2"/>
  <c r="Z77" i="2"/>
  <c r="AB77" i="2"/>
  <c r="X78" i="2"/>
  <c r="Y78" i="2"/>
  <c r="Z78" i="2"/>
  <c r="AB78" i="2"/>
  <c r="X79" i="2"/>
  <c r="Y79" i="2"/>
  <c r="Z79" i="2"/>
  <c r="AB79" i="2"/>
  <c r="X80" i="2"/>
  <c r="Y80" i="2"/>
  <c r="Z80" i="2"/>
  <c r="AB80" i="2"/>
  <c r="X81" i="2"/>
  <c r="Y81" i="2"/>
  <c r="Z81" i="2"/>
  <c r="AB81" i="2"/>
  <c r="X82" i="2"/>
  <c r="Y82" i="2"/>
  <c r="Z82" i="2"/>
  <c r="AB82" i="2"/>
  <c r="X83" i="2"/>
  <c r="Y83" i="2"/>
  <c r="Z83" i="2"/>
  <c r="AB83" i="2"/>
  <c r="X84" i="2"/>
  <c r="Y84" i="2"/>
  <c r="Z84" i="2"/>
  <c r="AB84" i="2"/>
  <c r="X85" i="2"/>
  <c r="Y85" i="2"/>
  <c r="Z85" i="2"/>
  <c r="AB85" i="2"/>
  <c r="X86" i="2"/>
  <c r="Y86" i="2"/>
  <c r="Z86" i="2"/>
  <c r="AB86" i="2"/>
  <c r="X87" i="2"/>
  <c r="Y87" i="2"/>
  <c r="Z87" i="2"/>
  <c r="AB87" i="2"/>
  <c r="X88" i="2"/>
  <c r="Y88" i="2"/>
  <c r="Z88" i="2"/>
  <c r="AB88" i="2"/>
  <c r="X89" i="2"/>
  <c r="Y89" i="2"/>
  <c r="Z89" i="2"/>
  <c r="AB89" i="2"/>
  <c r="X90" i="2"/>
  <c r="Y90" i="2"/>
  <c r="Z90" i="2"/>
  <c r="AB90" i="2"/>
  <c r="X91" i="2"/>
  <c r="Y91" i="2"/>
  <c r="Z91" i="2"/>
  <c r="AB91" i="2"/>
  <c r="X92" i="2"/>
  <c r="Y92" i="2"/>
  <c r="Z92" i="2"/>
  <c r="AB92" i="2"/>
  <c r="X93" i="2"/>
  <c r="Y93" i="2"/>
  <c r="Z93" i="2"/>
  <c r="AB93" i="2"/>
  <c r="X94" i="2"/>
  <c r="Y94" i="2"/>
  <c r="Z94" i="2"/>
  <c r="AB94" i="2"/>
  <c r="X95" i="2"/>
  <c r="Y95" i="2"/>
  <c r="Z95" i="2"/>
  <c r="AB95" i="2"/>
  <c r="X96" i="2"/>
  <c r="Y96" i="2"/>
  <c r="Z96" i="2"/>
  <c r="AB96" i="2"/>
  <c r="X97" i="2"/>
  <c r="Y97" i="2"/>
  <c r="Z97" i="2"/>
  <c r="AB97" i="2"/>
  <c r="X98" i="2"/>
  <c r="Y98" i="2"/>
  <c r="Z98" i="2"/>
  <c r="AB98" i="2"/>
  <c r="X99" i="2"/>
  <c r="Y99" i="2"/>
  <c r="Z99" i="2"/>
  <c r="AB99" i="2"/>
  <c r="X100" i="2"/>
  <c r="Y100" i="2"/>
  <c r="Z100" i="2"/>
  <c r="AB100" i="2"/>
  <c r="X101" i="2"/>
  <c r="Y101" i="2"/>
  <c r="Z101" i="2"/>
  <c r="AB101" i="2"/>
  <c r="X102" i="2"/>
  <c r="Y102" i="2"/>
  <c r="Z102" i="2"/>
  <c r="AB102" i="2"/>
  <c r="X103" i="2"/>
  <c r="Y103" i="2"/>
  <c r="Z103" i="2"/>
  <c r="AB103" i="2"/>
  <c r="X104" i="2"/>
  <c r="Y104" i="2"/>
  <c r="Z104" i="2"/>
  <c r="AB104" i="2"/>
  <c r="X105" i="2"/>
  <c r="Y105" i="2"/>
  <c r="Z105" i="2"/>
  <c r="AB105" i="2"/>
  <c r="X106" i="2"/>
  <c r="Y106" i="2"/>
  <c r="Z106" i="2"/>
  <c r="AB106" i="2"/>
  <c r="X107" i="2"/>
  <c r="Y107" i="2"/>
  <c r="Z107" i="2"/>
  <c r="AB107" i="2"/>
  <c r="X108" i="2"/>
  <c r="Y108" i="2"/>
  <c r="Z108" i="2"/>
  <c r="AB108" i="2"/>
  <c r="X109" i="2"/>
  <c r="Y109" i="2"/>
  <c r="Z109" i="2"/>
  <c r="AB109" i="2"/>
  <c r="X110" i="2"/>
  <c r="Y110" i="2"/>
  <c r="Z110" i="2"/>
  <c r="AB110" i="2"/>
  <c r="X111" i="2"/>
  <c r="Y111" i="2"/>
  <c r="Z111" i="2"/>
  <c r="AB111" i="2"/>
  <c r="X112" i="2"/>
  <c r="Y112" i="2"/>
  <c r="Z112" i="2"/>
  <c r="AB112" i="2"/>
  <c r="X113" i="2"/>
  <c r="Y113" i="2"/>
  <c r="Z113" i="2"/>
  <c r="AB113" i="2"/>
  <c r="Q10" i="5"/>
  <c r="V2" i="6" s="1"/>
  <c r="Q11" i="5"/>
  <c r="Q12" i="5"/>
  <c r="Q13" i="5"/>
  <c r="Q14" i="5"/>
  <c r="Q15" i="5"/>
  <c r="Q16" i="5"/>
  <c r="Q17" i="5"/>
  <c r="O10" i="5"/>
  <c r="U2" i="6" s="1"/>
  <c r="O11" i="5"/>
  <c r="O12" i="5"/>
  <c r="O13" i="5"/>
  <c r="O14" i="5"/>
  <c r="O15" i="5"/>
  <c r="O16" i="5"/>
  <c r="O17" i="5"/>
  <c r="M10" i="5"/>
  <c r="T2" i="6" s="1"/>
  <c r="M11" i="5"/>
  <c r="M12" i="5"/>
  <c r="M13" i="5"/>
  <c r="M14" i="5"/>
  <c r="M15" i="5"/>
  <c r="M16" i="5"/>
  <c r="M17" i="5"/>
  <c r="K10" i="5"/>
  <c r="S2" i="6" s="1"/>
  <c r="K11" i="5"/>
  <c r="K12" i="5"/>
  <c r="K13" i="5"/>
  <c r="K14" i="5"/>
  <c r="K16" i="5"/>
  <c r="K17" i="5"/>
  <c r="I10" i="5"/>
  <c r="R2" i="6" s="1"/>
  <c r="I11" i="5"/>
  <c r="I12" i="5"/>
  <c r="I13" i="5"/>
  <c r="I14" i="5"/>
  <c r="I15" i="5"/>
  <c r="I16" i="5"/>
  <c r="I17" i="5"/>
  <c r="Q9" i="5"/>
  <c r="V1" i="6" s="1"/>
  <c r="O9" i="5"/>
  <c r="U1" i="6" s="1"/>
  <c r="M9" i="5"/>
  <c r="T1" i="6" s="1"/>
  <c r="K9" i="5"/>
  <c r="S1" i="6" s="1"/>
  <c r="R1" i="6"/>
  <c r="G10" i="5"/>
  <c r="Q2" i="6" s="1"/>
  <c r="G11" i="5"/>
  <c r="G12" i="5"/>
  <c r="G13" i="5"/>
  <c r="G14" i="5"/>
  <c r="G15" i="5"/>
  <c r="G16" i="5"/>
  <c r="G17" i="5"/>
  <c r="G9" i="5"/>
  <c r="Q1" i="6" s="1"/>
  <c r="I55" i="3"/>
  <c r="I54" i="3"/>
  <c r="I53" i="3"/>
  <c r="I52" i="3"/>
  <c r="I51" i="3"/>
  <c r="I50" i="3"/>
  <c r="I47" i="3"/>
  <c r="I46" i="3"/>
  <c r="I43" i="3"/>
  <c r="I42" i="3"/>
  <c r="I36" i="3"/>
  <c r="I35" i="3"/>
  <c r="I34" i="3"/>
  <c r="I33" i="3"/>
  <c r="I23" i="3"/>
  <c r="I22" i="3"/>
  <c r="N16" i="3"/>
  <c r="N15" i="3"/>
  <c r="N14" i="3"/>
  <c r="N13" i="3"/>
  <c r="N12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AB20" i="2"/>
  <c r="AB15" i="2"/>
  <c r="AB16" i="2"/>
  <c r="AB17" i="2"/>
  <c r="AB18" i="2"/>
  <c r="AB19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14" i="2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AG1" i="6" l="1"/>
  <c r="AH1" i="6"/>
</calcChain>
</file>

<file path=xl/sharedStrings.xml><?xml version="1.0" encoding="utf-8"?>
<sst xmlns="http://schemas.openxmlformats.org/spreadsheetml/2006/main" count="946" uniqueCount="345">
  <si>
    <t>氏名</t>
    <rPh sb="0" eb="2">
      <t>シメイ</t>
    </rPh>
    <phoneticPr fontId="1"/>
  </si>
  <si>
    <t>都道府県</t>
    <rPh sb="0" eb="4">
      <t>トドウフケン</t>
    </rPh>
    <phoneticPr fontId="1"/>
  </si>
  <si>
    <t>種目１</t>
    <rPh sb="0" eb="2">
      <t>シュモク</t>
    </rPh>
    <phoneticPr fontId="1"/>
  </si>
  <si>
    <t>秒以下</t>
    <rPh sb="0" eb="3">
      <t>ビョウイカ</t>
    </rPh>
    <phoneticPr fontId="1"/>
  </si>
  <si>
    <t>種目</t>
    <rPh sb="0" eb="2">
      <t>シュモク</t>
    </rPh>
    <phoneticPr fontId="1"/>
  </si>
  <si>
    <t>種目２</t>
    <rPh sb="0" eb="2">
      <t>シュモク</t>
    </rPh>
    <phoneticPr fontId="1"/>
  </si>
  <si>
    <t>種目３</t>
    <rPh sb="0" eb="2">
      <t>シュモク</t>
    </rPh>
    <phoneticPr fontId="1"/>
  </si>
  <si>
    <t>学年</t>
    <rPh sb="0" eb="2">
      <t>ガクネン</t>
    </rPh>
    <phoneticPr fontId="1"/>
  </si>
  <si>
    <t>KC</t>
    <phoneticPr fontId="1"/>
  </si>
  <si>
    <t>00</t>
    <phoneticPr fontId="1"/>
  </si>
  <si>
    <t>-</t>
    <phoneticPr fontId="1"/>
  </si>
  <si>
    <t>-</t>
  </si>
  <si>
    <t>北海道</t>
    <rPh sb="0" eb="3">
      <t>ホッカイドウ</t>
    </rPh>
    <phoneticPr fontId="1"/>
  </si>
  <si>
    <t>01</t>
    <phoneticPr fontId="1"/>
  </si>
  <si>
    <t>青森</t>
    <rPh sb="0" eb="2">
      <t>アオモリ</t>
    </rPh>
    <phoneticPr fontId="1"/>
  </si>
  <si>
    <t>02</t>
    <phoneticPr fontId="1"/>
  </si>
  <si>
    <t>岩手</t>
    <rPh sb="0" eb="2">
      <t>イワテ</t>
    </rPh>
    <phoneticPr fontId="1"/>
  </si>
  <si>
    <t>03</t>
    <phoneticPr fontId="1"/>
  </si>
  <si>
    <t>-</t>
    <phoneticPr fontId="1"/>
  </si>
  <si>
    <t>宮城</t>
    <rPh sb="0" eb="2">
      <t>ミヤギ</t>
    </rPh>
    <phoneticPr fontId="1"/>
  </si>
  <si>
    <t>04</t>
    <phoneticPr fontId="1"/>
  </si>
  <si>
    <t>-</t>
    <phoneticPr fontId="1"/>
  </si>
  <si>
    <t>秋田</t>
    <rPh sb="0" eb="2">
      <t>アキタ</t>
    </rPh>
    <phoneticPr fontId="1"/>
  </si>
  <si>
    <t>05</t>
    <phoneticPr fontId="1"/>
  </si>
  <si>
    <t>-</t>
    <phoneticPr fontId="1"/>
  </si>
  <si>
    <t>山形</t>
    <rPh sb="0" eb="2">
      <t>ヤマガタ</t>
    </rPh>
    <phoneticPr fontId="1"/>
  </si>
  <si>
    <t>06</t>
    <phoneticPr fontId="1"/>
  </si>
  <si>
    <t>中1</t>
    <rPh sb="0" eb="1">
      <t>チュウ</t>
    </rPh>
    <phoneticPr fontId="1"/>
  </si>
  <si>
    <t>福島</t>
    <rPh sb="0" eb="2">
      <t>フクシマ</t>
    </rPh>
    <phoneticPr fontId="1"/>
  </si>
  <si>
    <t>07</t>
    <phoneticPr fontId="1"/>
  </si>
  <si>
    <t>中2</t>
    <rPh sb="0" eb="1">
      <t>チュウ</t>
    </rPh>
    <phoneticPr fontId="1"/>
  </si>
  <si>
    <t>茨城</t>
    <rPh sb="0" eb="2">
      <t>イバラキ</t>
    </rPh>
    <phoneticPr fontId="1"/>
  </si>
  <si>
    <t>08</t>
    <phoneticPr fontId="1"/>
  </si>
  <si>
    <t>中3</t>
    <rPh sb="0" eb="1">
      <t>チュウ</t>
    </rPh>
    <phoneticPr fontId="1"/>
  </si>
  <si>
    <t>栃木</t>
    <rPh sb="0" eb="2">
      <t>トチギ</t>
    </rPh>
    <phoneticPr fontId="1"/>
  </si>
  <si>
    <t>09</t>
    <phoneticPr fontId="1"/>
  </si>
  <si>
    <t>-</t>
    <phoneticPr fontId="1"/>
  </si>
  <si>
    <t>高1</t>
    <rPh sb="0" eb="1">
      <t>コウ</t>
    </rPh>
    <phoneticPr fontId="1"/>
  </si>
  <si>
    <t>群馬</t>
    <rPh sb="0" eb="2">
      <t>グンマ</t>
    </rPh>
    <phoneticPr fontId="1"/>
  </si>
  <si>
    <t>-</t>
    <phoneticPr fontId="1"/>
  </si>
  <si>
    <t>高2</t>
    <rPh sb="0" eb="1">
      <t>コウ</t>
    </rPh>
    <phoneticPr fontId="1"/>
  </si>
  <si>
    <t>埼玉</t>
    <rPh sb="0" eb="2">
      <t>サイタマ</t>
    </rPh>
    <phoneticPr fontId="1"/>
  </si>
  <si>
    <t>高3</t>
    <rPh sb="0" eb="1">
      <t>コウ</t>
    </rPh>
    <phoneticPr fontId="1"/>
  </si>
  <si>
    <t>千葉</t>
    <rPh sb="0" eb="2">
      <t>チバ</t>
    </rPh>
    <phoneticPr fontId="1"/>
  </si>
  <si>
    <t>-</t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</si>
  <si>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</si>
  <si>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</si>
  <si>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</si>
  <si>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</si>
  <si>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M1</t>
    <phoneticPr fontId="1"/>
  </si>
  <si>
    <t>石川</t>
    <rPh sb="0" eb="2">
      <t>イシカワ</t>
    </rPh>
    <phoneticPr fontId="1"/>
  </si>
  <si>
    <t>M2</t>
    <phoneticPr fontId="1"/>
  </si>
  <si>
    <t>福井</t>
    <rPh sb="0" eb="2">
      <t>フクイ</t>
    </rPh>
    <phoneticPr fontId="1"/>
  </si>
  <si>
    <t>-</t>
    <phoneticPr fontId="1"/>
  </si>
  <si>
    <t>D1</t>
    <phoneticPr fontId="1"/>
  </si>
  <si>
    <t>山梨</t>
    <rPh sb="0" eb="2">
      <t>ヤマナシ</t>
    </rPh>
    <phoneticPr fontId="1"/>
  </si>
  <si>
    <t>D2</t>
    <phoneticPr fontId="1"/>
  </si>
  <si>
    <t>長野</t>
    <rPh sb="0" eb="2">
      <t>ナガノ</t>
    </rPh>
    <phoneticPr fontId="1"/>
  </si>
  <si>
    <t>-</t>
    <phoneticPr fontId="1"/>
  </si>
  <si>
    <t>D3</t>
    <phoneticPr fontId="1"/>
  </si>
  <si>
    <t>岐阜</t>
    <rPh sb="0" eb="2">
      <t>ギフ</t>
    </rPh>
    <phoneticPr fontId="1"/>
  </si>
  <si>
    <t>-</t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</si>
  <si>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</si>
  <si>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</si>
  <si>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</si>
  <si>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</si>
  <si>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-</t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</si>
  <si>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</si>
  <si>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</si>
  <si>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</si>
  <si>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</si>
  <si>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</si>
  <si>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</si>
  <si>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</si>
  <si>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</si>
  <si>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</si>
  <si>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</si>
  <si>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</si>
  <si>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</si>
  <si>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-</t>
    <phoneticPr fontId="1"/>
  </si>
  <si>
    <t>愛媛</t>
    <rPh sb="0" eb="2">
      <t>エヒメ</t>
    </rPh>
    <phoneticPr fontId="1"/>
  </si>
  <si>
    <t>-</t>
    <phoneticPr fontId="1"/>
  </si>
  <si>
    <t>高知</t>
    <rPh sb="0" eb="2">
      <t>コウチ</t>
    </rPh>
    <phoneticPr fontId="1"/>
  </si>
  <si>
    <t>-</t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</si>
  <si>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</si>
  <si>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</si>
  <si>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-</t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</si>
  <si>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</si>
  <si>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</si>
  <si>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</si>
  <si>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</si>
  <si>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</si>
  <si>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</si>
  <si>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大1</t>
    <rPh sb="0" eb="1">
      <t>ダイ</t>
    </rPh>
    <phoneticPr fontId="1"/>
  </si>
  <si>
    <t>大2</t>
    <rPh sb="0" eb="1">
      <t>ダイ</t>
    </rPh>
    <phoneticPr fontId="1"/>
  </si>
  <si>
    <t>大3</t>
    <rPh sb="0" eb="1">
      <t>ダイ</t>
    </rPh>
    <phoneticPr fontId="1"/>
  </si>
  <si>
    <t>大4</t>
    <rPh sb="0" eb="1">
      <t>ダイ</t>
    </rPh>
    <phoneticPr fontId="1"/>
  </si>
  <si>
    <t>大5</t>
    <rPh sb="0" eb="1">
      <t>ダイ</t>
    </rPh>
    <phoneticPr fontId="1"/>
  </si>
  <si>
    <t>大6</t>
    <rPh sb="0" eb="1">
      <t>ダイ</t>
    </rPh>
    <phoneticPr fontId="1"/>
  </si>
  <si>
    <t>30</t>
    <phoneticPr fontId="1"/>
  </si>
  <si>
    <t>登録
番号</t>
    <rPh sb="0" eb="2">
      <t>トウロク</t>
    </rPh>
    <rPh sb="3" eb="5">
      <t>バンゴウ</t>
    </rPh>
    <phoneticPr fontId="1"/>
  </si>
  <si>
    <t>整理
No.</t>
    <rPh sb="0" eb="2">
      <t>セイリ</t>
    </rPh>
    <phoneticPr fontId="1"/>
  </si>
  <si>
    <t>　</t>
    <phoneticPr fontId="1"/>
  </si>
  <si>
    <t>@</t>
    <phoneticPr fontId="1"/>
  </si>
  <si>
    <t>性別
★</t>
    <rPh sb="0" eb="2">
      <t>セイベツ</t>
    </rPh>
    <phoneticPr fontId="1"/>
  </si>
  <si>
    <t>登録
陸協
★</t>
    <rPh sb="0" eb="2">
      <t>トウロク</t>
    </rPh>
    <rPh sb="3" eb="5">
      <t>リッキョウ</t>
    </rPh>
    <phoneticPr fontId="1"/>
  </si>
  <si>
    <t>種目
★</t>
    <rPh sb="0" eb="2">
      <t>シュモク</t>
    </rPh>
    <phoneticPr fontId="1"/>
  </si>
  <si>
    <t>団体コード(6桁)</t>
    <rPh sb="0" eb="2">
      <t>ダンタイ</t>
    </rPh>
    <rPh sb="7" eb="8">
      <t>ケタ</t>
    </rPh>
    <phoneticPr fontId="1"/>
  </si>
  <si>
    <t>【振込先】　銀　　行　　名：　ゆうちょ銀行</t>
    <rPh sb="1" eb="4">
      <t>フリコミサキ</t>
    </rPh>
    <rPh sb="6" eb="7">
      <t>ギン</t>
    </rPh>
    <rPh sb="9" eb="10">
      <t>ギョウ</t>
    </rPh>
    <rPh sb="12" eb="13">
      <t>メイ</t>
    </rPh>
    <rPh sb="19" eb="21">
      <t>ギンコウ</t>
    </rPh>
    <phoneticPr fontId="1"/>
  </si>
  <si>
    <t>　　　　　　金融機関コード：　９９００</t>
    <rPh sb="6" eb="8">
      <t>キンユウ</t>
    </rPh>
    <rPh sb="8" eb="10">
      <t>キカン</t>
    </rPh>
    <phoneticPr fontId="1"/>
  </si>
  <si>
    <t>　　　　　　店　　　　　名：　〇〇八</t>
    <rPh sb="6" eb="7">
      <t>ミセ</t>
    </rPh>
    <rPh sb="12" eb="13">
      <t>メイ</t>
    </rPh>
    <rPh sb="17" eb="18">
      <t>ハチ</t>
    </rPh>
    <phoneticPr fontId="1"/>
  </si>
  <si>
    <t>　　　　　　　　　　　　　　　ｾﾞﾛｾﾞﾛﾊﾁ</t>
    <phoneticPr fontId="1"/>
  </si>
  <si>
    <t>　　　　　　店　　　　　番：　００８　</t>
    <rPh sb="6" eb="7">
      <t>ミセ</t>
    </rPh>
    <rPh sb="12" eb="13">
      <t>バン</t>
    </rPh>
    <phoneticPr fontId="1"/>
  </si>
  <si>
    <t>　　　　　　預　金　種　目：　普通預金</t>
    <rPh sb="6" eb="7">
      <t>アズカリ</t>
    </rPh>
    <rPh sb="8" eb="9">
      <t>キン</t>
    </rPh>
    <rPh sb="10" eb="11">
      <t>シュ</t>
    </rPh>
    <rPh sb="12" eb="13">
      <t>メ</t>
    </rPh>
    <rPh sb="15" eb="17">
      <t>フツウ</t>
    </rPh>
    <rPh sb="17" eb="19">
      <t>ヨキン</t>
    </rPh>
    <phoneticPr fontId="1"/>
  </si>
  <si>
    <t>　　　　　　口　座　番　号：　６６２３０１１</t>
    <rPh sb="6" eb="7">
      <t>クチ</t>
    </rPh>
    <rPh sb="8" eb="9">
      <t>ザ</t>
    </rPh>
    <rPh sb="10" eb="11">
      <t>バン</t>
    </rPh>
    <rPh sb="12" eb="13">
      <t>ゴウ</t>
    </rPh>
    <phoneticPr fontId="1"/>
  </si>
  <si>
    <t>　　　　　　口　座　名　義：　東京学芸大学陸上競技部競技会係</t>
    <rPh sb="6" eb="7">
      <t>クチ</t>
    </rPh>
    <rPh sb="8" eb="9">
      <t>ザ</t>
    </rPh>
    <rPh sb="10" eb="11">
      <t>ナ</t>
    </rPh>
    <rPh sb="12" eb="13">
      <t>ギ</t>
    </rPh>
    <rPh sb="15" eb="17">
      <t>トウキョウ</t>
    </rPh>
    <rPh sb="17" eb="19">
      <t>ガクゲイ</t>
    </rPh>
    <rPh sb="19" eb="21">
      <t>ダイガク</t>
    </rPh>
    <rPh sb="21" eb="23">
      <t>リクジョウ</t>
    </rPh>
    <rPh sb="23" eb="25">
      <t>キョウギ</t>
    </rPh>
    <rPh sb="25" eb="26">
      <t>ブ</t>
    </rPh>
    <rPh sb="26" eb="29">
      <t>キョウギカイ</t>
    </rPh>
    <rPh sb="29" eb="30">
      <t>ガカリ</t>
    </rPh>
    <phoneticPr fontId="1"/>
  </si>
  <si>
    <t>　　　　　　　　　　　　　　　ﾄｳｷｮｳｶﾞｸｹﾞｲﾀﾞｲｶﾞｸﾘｸｼﾞｮｳｷｮｳｷﾞﾌﾞｷｮｳｷﾞｶｲｶｶﾘ</t>
    <phoneticPr fontId="1"/>
  </si>
  <si>
    <t>【ファイル送付先】</t>
    <rPh sb="5" eb="8">
      <t>ソウフサキ</t>
    </rPh>
    <phoneticPr fontId="1"/>
  </si>
  <si>
    <t>tgu.kyogikai@gmail.com</t>
    <phoneticPr fontId="1"/>
  </si>
  <si>
    <t>学年
★</t>
    <rPh sb="0" eb="2">
      <t>ガクネン</t>
    </rPh>
    <phoneticPr fontId="1"/>
  </si>
  <si>
    <t>(</t>
    <phoneticPr fontId="1"/>
  </si>
  <si>
    <t>)</t>
    <phoneticPr fontId="1"/>
  </si>
  <si>
    <t>団体正式名称</t>
    <rPh sb="0" eb="2">
      <t>ダンタイ</t>
    </rPh>
    <rPh sb="2" eb="4">
      <t>セイシキ</t>
    </rPh>
    <rPh sb="4" eb="6">
      <t>メイショウ</t>
    </rPh>
    <phoneticPr fontId="1"/>
  </si>
  <si>
    <t>団体名フリガナ</t>
    <rPh sb="0" eb="2">
      <t>ダンタイ</t>
    </rPh>
    <rPh sb="2" eb="3">
      <t>メイ</t>
    </rPh>
    <phoneticPr fontId="1"/>
  </si>
  <si>
    <t>団体正式略称</t>
    <rPh sb="0" eb="2">
      <t>ダンタイ</t>
    </rPh>
    <rPh sb="2" eb="4">
      <t>セイシキ</t>
    </rPh>
    <rPh sb="4" eb="6">
      <t>リャクショウ</t>
    </rPh>
    <phoneticPr fontId="1"/>
  </si>
  <si>
    <t>エントリー料合計</t>
    <rPh sb="5" eb="6">
      <t>リョウ</t>
    </rPh>
    <rPh sb="6" eb="8">
      <t>ゴウケイ</t>
    </rPh>
    <phoneticPr fontId="1"/>
  </si>
  <si>
    <t>エントリー数(リレー種目)</t>
    <rPh sb="5" eb="6">
      <t>スウ</t>
    </rPh>
    <rPh sb="10" eb="12">
      <t>シュモク</t>
    </rPh>
    <phoneticPr fontId="1"/>
  </si>
  <si>
    <t>エントリー数(個人種目)</t>
    <rPh sb="5" eb="6">
      <t>スウ</t>
    </rPh>
    <rPh sb="7" eb="9">
      <t>コジン</t>
    </rPh>
    <rPh sb="9" eb="11">
      <t>シュモク</t>
    </rPh>
    <phoneticPr fontId="1"/>
  </si>
  <si>
    <t>エントリー料振込日</t>
    <rPh sb="5" eb="6">
      <t>リョウ</t>
    </rPh>
    <rPh sb="6" eb="8">
      <t>フリコミ</t>
    </rPh>
    <rPh sb="8" eb="9">
      <t>ビ</t>
    </rPh>
    <phoneticPr fontId="1"/>
  </si>
  <si>
    <t>エントリー料振込名義</t>
    <rPh sb="5" eb="6">
      <t>リョウ</t>
    </rPh>
    <rPh sb="6" eb="8">
      <t>フリコミ</t>
    </rPh>
    <rPh sb="8" eb="10">
      <t>メイギ</t>
    </rPh>
    <phoneticPr fontId="1"/>
  </si>
  <si>
    <t>性別</t>
    <rPh sb="0" eb="2">
      <t>セイベツ</t>
    </rPh>
    <phoneticPr fontId="4"/>
  </si>
  <si>
    <t>種目</t>
    <rPh sb="0" eb="2">
      <t>シュモク</t>
    </rPh>
    <phoneticPr fontId="4"/>
  </si>
  <si>
    <t>目標記録</t>
    <rPh sb="0" eb="2">
      <t>モクヒョウ</t>
    </rPh>
    <rPh sb="2" eb="4">
      <t>キロク</t>
    </rPh>
    <phoneticPr fontId="4"/>
  </si>
  <si>
    <t>分　　　　　1桁</t>
    <rPh sb="0" eb="1">
      <t>フン</t>
    </rPh>
    <rPh sb="7" eb="8">
      <t>ケタ</t>
    </rPh>
    <phoneticPr fontId="4"/>
  </si>
  <si>
    <t>秒　　　　　2桁</t>
    <rPh sb="0" eb="1">
      <t>ビョウ</t>
    </rPh>
    <rPh sb="7" eb="8">
      <t>ケタ</t>
    </rPh>
    <phoneticPr fontId="4"/>
  </si>
  <si>
    <t>秒以下　　　　　2桁</t>
    <rPh sb="0" eb="1">
      <t>ビョウ</t>
    </rPh>
    <rPh sb="1" eb="3">
      <t>イカ</t>
    </rPh>
    <rPh sb="9" eb="10">
      <t>ケタ</t>
    </rPh>
    <phoneticPr fontId="4"/>
  </si>
  <si>
    <t>整理　　　　　No</t>
    <rPh sb="0" eb="2">
      <t>セイリ</t>
    </rPh>
    <phoneticPr fontId="4"/>
  </si>
  <si>
    <t>競技者1</t>
    <rPh sb="0" eb="3">
      <t>キョウギシャ</t>
    </rPh>
    <phoneticPr fontId="4"/>
  </si>
  <si>
    <t>競技者2</t>
    <rPh sb="0" eb="3">
      <t>キョウギシャ</t>
    </rPh>
    <phoneticPr fontId="4"/>
  </si>
  <si>
    <t>競技者3</t>
    <rPh sb="0" eb="3">
      <t>キョウギシャ</t>
    </rPh>
    <phoneticPr fontId="4"/>
  </si>
  <si>
    <t>競技者4</t>
    <rPh sb="0" eb="3">
      <t>キョウギシャ</t>
    </rPh>
    <phoneticPr fontId="4"/>
  </si>
  <si>
    <t>競技者5</t>
    <rPh sb="0" eb="3">
      <t>キョウギシャ</t>
    </rPh>
    <phoneticPr fontId="4"/>
  </si>
  <si>
    <t>競技者6</t>
    <rPh sb="0" eb="3">
      <t>キョウギシャ</t>
    </rPh>
    <phoneticPr fontId="4"/>
  </si>
  <si>
    <t>氏名</t>
    <rPh sb="0" eb="2">
      <t>シメイ</t>
    </rPh>
    <phoneticPr fontId="4"/>
  </si>
  <si>
    <t>例</t>
    <rPh sb="0" eb="1">
      <t>レイ</t>
    </rPh>
    <phoneticPr fontId="4"/>
  </si>
  <si>
    <t>00200</t>
    <phoneticPr fontId="5"/>
  </si>
  <si>
    <t>100m</t>
    <phoneticPr fontId="5"/>
  </si>
  <si>
    <t>00300</t>
    <phoneticPr fontId="5"/>
  </si>
  <si>
    <t>200m</t>
    <phoneticPr fontId="5"/>
  </si>
  <si>
    <t>00500</t>
    <phoneticPr fontId="5"/>
  </si>
  <si>
    <t>400m</t>
    <phoneticPr fontId="5"/>
  </si>
  <si>
    <t>00600</t>
    <phoneticPr fontId="5"/>
  </si>
  <si>
    <t>800m</t>
    <phoneticPr fontId="5"/>
  </si>
  <si>
    <t>00800</t>
    <phoneticPr fontId="5"/>
  </si>
  <si>
    <t>1500m</t>
    <phoneticPr fontId="5"/>
  </si>
  <si>
    <t>01100</t>
    <phoneticPr fontId="5"/>
  </si>
  <si>
    <t>-</t>
    <phoneticPr fontId="5"/>
  </si>
  <si>
    <t>5000m</t>
    <phoneticPr fontId="5"/>
  </si>
  <si>
    <t>04400</t>
    <phoneticPr fontId="5"/>
  </si>
  <si>
    <t>-</t>
    <phoneticPr fontId="5"/>
  </si>
  <si>
    <t>女子100mH</t>
    <rPh sb="0" eb="2">
      <t>ジョシ</t>
    </rPh>
    <phoneticPr fontId="5"/>
  </si>
  <si>
    <t>04200</t>
    <phoneticPr fontId="5"/>
  </si>
  <si>
    <t>-</t>
    <phoneticPr fontId="5"/>
  </si>
  <si>
    <t>女子中学100mH</t>
    <rPh sb="0" eb="2">
      <t>ジョシ</t>
    </rPh>
    <rPh sb="2" eb="4">
      <t>チュウガク</t>
    </rPh>
    <phoneticPr fontId="5"/>
  </si>
  <si>
    <t>03400</t>
    <phoneticPr fontId="5"/>
  </si>
  <si>
    <t>男子110mH</t>
    <rPh sb="0" eb="2">
      <t>ダンシ</t>
    </rPh>
    <phoneticPr fontId="5"/>
  </si>
  <si>
    <t>03200</t>
    <phoneticPr fontId="5"/>
  </si>
  <si>
    <t>-</t>
    <phoneticPr fontId="5"/>
  </si>
  <si>
    <t>男子中学110mH</t>
    <rPh sb="0" eb="2">
      <t>ダンシ</t>
    </rPh>
    <rPh sb="2" eb="4">
      <t>チュウガク</t>
    </rPh>
    <phoneticPr fontId="5"/>
  </si>
  <si>
    <t>04600</t>
    <phoneticPr fontId="5"/>
  </si>
  <si>
    <t>-</t>
    <phoneticPr fontId="5"/>
  </si>
  <si>
    <t>女子400mH</t>
    <rPh sb="0" eb="1">
      <t>ジョシ</t>
    </rPh>
    <rPh sb="1" eb="2">
      <t>コ</t>
    </rPh>
    <phoneticPr fontId="5"/>
  </si>
  <si>
    <t>03700</t>
    <phoneticPr fontId="5"/>
  </si>
  <si>
    <t>男子400mH</t>
    <rPh sb="0" eb="1">
      <t>ダンシ</t>
    </rPh>
    <rPh sb="1" eb="2">
      <t>コ</t>
    </rPh>
    <phoneticPr fontId="5"/>
  </si>
  <si>
    <t>07100</t>
    <phoneticPr fontId="5"/>
  </si>
  <si>
    <t>-</t>
    <phoneticPr fontId="5"/>
  </si>
  <si>
    <t>走高跳</t>
    <rPh sb="0" eb="3">
      <t>ハシリタカト</t>
    </rPh>
    <phoneticPr fontId="5"/>
  </si>
  <si>
    <t>07300</t>
    <phoneticPr fontId="5"/>
  </si>
  <si>
    <t>走幅跳</t>
    <rPh sb="0" eb="1">
      <t>ハシ</t>
    </rPh>
    <rPh sb="1" eb="3">
      <t>ハバト</t>
    </rPh>
    <phoneticPr fontId="5"/>
  </si>
  <si>
    <t>07400</t>
    <phoneticPr fontId="5"/>
  </si>
  <si>
    <t>男子三段跳</t>
    <rPh sb="0" eb="2">
      <t>ダンシ</t>
    </rPh>
    <rPh sb="2" eb="5">
      <t>サンダント</t>
    </rPh>
    <phoneticPr fontId="5"/>
  </si>
  <si>
    <t>08100</t>
    <phoneticPr fontId="5"/>
  </si>
  <si>
    <t>-</t>
    <phoneticPr fontId="5"/>
  </si>
  <si>
    <t>男子砲丸投（7.26kg）</t>
    <rPh sb="0" eb="2">
      <t>ダンシ</t>
    </rPh>
    <rPh sb="2" eb="5">
      <t>ホウガンナ</t>
    </rPh>
    <phoneticPr fontId="5"/>
  </si>
  <si>
    <t>08200</t>
    <phoneticPr fontId="5"/>
  </si>
  <si>
    <t>男子高校砲丸投(6kg)</t>
    <rPh sb="0" eb="2">
      <t>ダンシ</t>
    </rPh>
    <rPh sb="2" eb="4">
      <t>コウコウ</t>
    </rPh>
    <rPh sb="4" eb="7">
      <t>ホウガ</t>
    </rPh>
    <phoneticPr fontId="5"/>
  </si>
  <si>
    <t>08300</t>
    <phoneticPr fontId="5"/>
  </si>
  <si>
    <t>男子中学砲丸投(5kg)</t>
    <rPh sb="0" eb="2">
      <t>ダンシ</t>
    </rPh>
    <rPh sb="2" eb="4">
      <t>チュウガク</t>
    </rPh>
    <rPh sb="4" eb="7">
      <t>ホウガン</t>
    </rPh>
    <phoneticPr fontId="5"/>
  </si>
  <si>
    <t>08400</t>
    <phoneticPr fontId="5"/>
  </si>
  <si>
    <t>女子砲丸投（4kg）</t>
    <rPh sb="0" eb="2">
      <t>ジョシ</t>
    </rPh>
    <rPh sb="2" eb="5">
      <t>ホウ</t>
    </rPh>
    <phoneticPr fontId="5"/>
  </si>
  <si>
    <t>08500</t>
    <phoneticPr fontId="5"/>
  </si>
  <si>
    <t>女子中学砲丸投（2.721kg）</t>
    <rPh sb="0" eb="2">
      <t>ジョシ</t>
    </rPh>
    <rPh sb="2" eb="4">
      <t>チュウガク</t>
    </rPh>
    <rPh sb="4" eb="7">
      <t>ホウガン</t>
    </rPh>
    <phoneticPr fontId="5"/>
  </si>
  <si>
    <t>60100</t>
    <phoneticPr fontId="5"/>
  </si>
  <si>
    <t>4×100mR</t>
    <phoneticPr fontId="5"/>
  </si>
  <si>
    <t>60300</t>
    <phoneticPr fontId="5"/>
  </si>
  <si>
    <t>4×400mR</t>
    <phoneticPr fontId="5"/>
  </si>
  <si>
    <t>学芸　太郎</t>
    <rPh sb="0" eb="2">
      <t>ガクゲイ</t>
    </rPh>
    <rPh sb="3" eb="5">
      <t>タロウ</t>
    </rPh>
    <phoneticPr fontId="4"/>
  </si>
  <si>
    <t>○○○○</t>
    <phoneticPr fontId="4"/>
  </si>
  <si>
    <t>○○○○</t>
    <phoneticPr fontId="4"/>
  </si>
  <si>
    <t>例</t>
    <rPh sb="0" eb="1">
      <t>レイ</t>
    </rPh>
    <phoneticPr fontId="1"/>
  </si>
  <si>
    <t>学芸　太郎</t>
    <rPh sb="0" eb="2">
      <t>ガクゲイ</t>
    </rPh>
    <rPh sb="3" eb="5">
      <t>タロウ</t>
    </rPh>
    <phoneticPr fontId="1"/>
  </si>
  <si>
    <t>男子1</t>
  </si>
  <si>
    <t>100m-00200</t>
  </si>
  <si>
    <t>10</t>
    <phoneticPr fontId="1"/>
  </si>
  <si>
    <t>男子砲丸投（7.26kg）-08100</t>
  </si>
  <si>
    <t>分/m</t>
    <rPh sb="0" eb="1">
      <t>フン</t>
    </rPh>
    <phoneticPr fontId="1"/>
  </si>
  <si>
    <t>秒/cm</t>
    <rPh sb="0" eb="1">
      <t>ビョウ</t>
    </rPh>
    <phoneticPr fontId="1"/>
  </si>
  <si>
    <t>走幅跳-07300</t>
  </si>
  <si>
    <t>3桁</t>
    <rPh sb="1" eb="2">
      <t>ケタ</t>
    </rPh>
    <phoneticPr fontId="1"/>
  </si>
  <si>
    <t>000</t>
    <phoneticPr fontId="1"/>
  </si>
  <si>
    <t>007</t>
    <phoneticPr fontId="1"/>
  </si>
  <si>
    <t>012</t>
    <phoneticPr fontId="1"/>
  </si>
  <si>
    <t xml:space="preserve">50 </t>
    <phoneticPr fontId="1"/>
  </si>
  <si>
    <t>2桁</t>
    <rPh sb="1" eb="2">
      <t>ケタ</t>
    </rPh>
    <phoneticPr fontId="1"/>
  </si>
  <si>
    <t>00</t>
    <phoneticPr fontId="4"/>
  </si>
  <si>
    <t>4×100mR</t>
    <phoneticPr fontId="4"/>
  </si>
  <si>
    <t>【注意事項】</t>
    <rPh sb="1" eb="3">
      <t>チュウイ</t>
    </rPh>
    <rPh sb="3" eb="5">
      <t>ジコウ</t>
    </rPh>
    <phoneticPr fontId="5"/>
  </si>
  <si>
    <t>①このファイル内のシートは全部で３種類です。</t>
    <rPh sb="7" eb="8">
      <t>ナイ</t>
    </rPh>
    <rPh sb="13" eb="15">
      <t>ゼンブ</t>
    </rPh>
    <rPh sb="17" eb="19">
      <t>シュルイ</t>
    </rPh>
    <phoneticPr fontId="5"/>
  </si>
  <si>
    <t>　・団体情報　　・個人情報　　・リレー情報</t>
    <rPh sb="2" eb="4">
      <t>ダンタイ</t>
    </rPh>
    <rPh sb="4" eb="6">
      <t>ジョウホウ</t>
    </rPh>
    <rPh sb="9" eb="11">
      <t>コジン</t>
    </rPh>
    <rPh sb="11" eb="13">
      <t>ジョウホウ</t>
    </rPh>
    <rPh sb="19" eb="21">
      <t>ジョウホウ</t>
    </rPh>
    <phoneticPr fontId="5"/>
  </si>
  <si>
    <t>②青色の箇所は必要事項を「リストから選択」してください。　　　　　　　　　　　　　　　　　　　　　　　　　　　　　　　　　　　　　　　　　　　　　　　　　　　　　　　　　　　　　　　　　　　</t>
    <rPh sb="1" eb="3">
      <t>アオイロ</t>
    </rPh>
    <rPh sb="4" eb="6">
      <t>カショ</t>
    </rPh>
    <rPh sb="7" eb="9">
      <t>ヒツヨウ</t>
    </rPh>
    <rPh sb="9" eb="11">
      <t>ジコウ</t>
    </rPh>
    <rPh sb="18" eb="20">
      <t>センタク</t>
    </rPh>
    <phoneticPr fontId="5"/>
  </si>
  <si>
    <t>③黄色の箇所に必要事項を「入力」してください。</t>
    <phoneticPr fontId="5"/>
  </si>
  <si>
    <t>④白色の箇所は何も「入力しない」でください。</t>
    <rPh sb="10" eb="12">
      <t>ニュウリョク</t>
    </rPh>
    <phoneticPr fontId="5"/>
  </si>
  <si>
    <t>⑥申込み受付完了後、担当者からメールでご連絡いたします。
　申込み後に返信がない場合は、何らかの理由でメールを受信
　できていない可能性があります。メール送信後、３日以内に
　返信がない場合は、お手数ですが、メールを再送してください。</t>
    <rPh sb="1" eb="3">
      <t>モウシコ</t>
    </rPh>
    <rPh sb="4" eb="6">
      <t>ウケツケ</t>
    </rPh>
    <rPh sb="6" eb="8">
      <t>カンリョウ</t>
    </rPh>
    <rPh sb="8" eb="9">
      <t>ゴ</t>
    </rPh>
    <rPh sb="10" eb="13">
      <t>タントウシャ</t>
    </rPh>
    <rPh sb="20" eb="22">
      <t>レンラク</t>
    </rPh>
    <rPh sb="30" eb="32">
      <t>モウシコ</t>
    </rPh>
    <rPh sb="33" eb="34">
      <t>ゴ</t>
    </rPh>
    <rPh sb="35" eb="37">
      <t>ヘンシン</t>
    </rPh>
    <rPh sb="40" eb="42">
      <t>バアイ</t>
    </rPh>
    <rPh sb="44" eb="45">
      <t>ナン</t>
    </rPh>
    <rPh sb="48" eb="50">
      <t>リユウ</t>
    </rPh>
    <rPh sb="55" eb="57">
      <t>ジュシン</t>
    </rPh>
    <rPh sb="65" eb="68">
      <t>カノウセイ</t>
    </rPh>
    <rPh sb="77" eb="79">
      <t>ソウシン</t>
    </rPh>
    <rPh sb="79" eb="80">
      <t>ゴ</t>
    </rPh>
    <rPh sb="82" eb="83">
      <t>ニチ</t>
    </rPh>
    <rPh sb="83" eb="85">
      <t>イナイ</t>
    </rPh>
    <rPh sb="88" eb="90">
      <t>ヘンシン</t>
    </rPh>
    <rPh sb="93" eb="95">
      <t>バアイ</t>
    </rPh>
    <rPh sb="98" eb="100">
      <t>テスウ</t>
    </rPh>
    <rPh sb="108" eb="110">
      <t>サイソウ</t>
    </rPh>
    <phoneticPr fontId="5"/>
  </si>
  <si>
    <t>・青色の箇所は必要事項を「リストから選択」してください。　　　　　　　　　　　　　　　　　　　　　　　　　　　　　　　　　　　　　　　　　　　　　　　　　　　　　　　　　　　　　　　　　　　</t>
    <rPh sb="1" eb="3">
      <t>アオイロ</t>
    </rPh>
    <rPh sb="4" eb="6">
      <t>カショ</t>
    </rPh>
    <rPh sb="7" eb="9">
      <t>ヒツヨウ</t>
    </rPh>
    <rPh sb="9" eb="11">
      <t>ジコウ</t>
    </rPh>
    <rPh sb="18" eb="20">
      <t>センタク</t>
    </rPh>
    <phoneticPr fontId="5"/>
  </si>
  <si>
    <t>・目標記録は、入力例に従って、正確に入力してください。</t>
    <rPh sb="1" eb="3">
      <t>モクヒョウ</t>
    </rPh>
    <rPh sb="3" eb="5">
      <t>キロク</t>
    </rPh>
    <rPh sb="7" eb="9">
      <t>ニュウリョク</t>
    </rPh>
    <rPh sb="9" eb="10">
      <t>レイ</t>
    </rPh>
    <rPh sb="11" eb="12">
      <t>シタガ</t>
    </rPh>
    <rPh sb="15" eb="17">
      <t>セイカク</t>
    </rPh>
    <rPh sb="18" eb="20">
      <t>ニュウリョク</t>
    </rPh>
    <phoneticPr fontId="5"/>
  </si>
  <si>
    <t>・登録番号がない（登録手続きが完了していない）方の申込みは受付けられません。</t>
    <rPh sb="1" eb="3">
      <t>トウロク</t>
    </rPh>
    <rPh sb="3" eb="5">
      <t>バンゴウ</t>
    </rPh>
    <rPh sb="9" eb="11">
      <t>トウロク</t>
    </rPh>
    <rPh sb="11" eb="13">
      <t>テツヅ</t>
    </rPh>
    <rPh sb="15" eb="17">
      <t>カンリョウ</t>
    </rPh>
    <rPh sb="23" eb="24">
      <t>カタ</t>
    </rPh>
    <rPh sb="25" eb="27">
      <t>モウシコ</t>
    </rPh>
    <rPh sb="29" eb="31">
      <t>ウケツ</t>
    </rPh>
    <phoneticPr fontId="5"/>
  </si>
  <si>
    <t>・黄色の箇所に必要事項を「入力」してください。</t>
    <phoneticPr fontId="5"/>
  </si>
  <si>
    <t>・目標記録に基づいて、番組編成を行います。必ず入力してください。</t>
    <rPh sb="1" eb="3">
      <t>モクヒョウ</t>
    </rPh>
    <rPh sb="3" eb="5">
      <t>キロク</t>
    </rPh>
    <rPh sb="6" eb="7">
      <t>モト</t>
    </rPh>
    <rPh sb="11" eb="13">
      <t>バングミ</t>
    </rPh>
    <rPh sb="13" eb="15">
      <t>ヘンセイ</t>
    </rPh>
    <rPh sb="16" eb="17">
      <t>オコナ</t>
    </rPh>
    <rPh sb="21" eb="22">
      <t>カナラ</t>
    </rPh>
    <rPh sb="23" eb="25">
      <t>ニュウリョク</t>
    </rPh>
    <phoneticPr fontId="5"/>
  </si>
  <si>
    <t>・目標記録に基づいて番組編成を行うので、必ず入力してください。</t>
    <rPh sb="1" eb="3">
      <t>モクヒョウ</t>
    </rPh>
    <rPh sb="3" eb="5">
      <t>キロク</t>
    </rPh>
    <rPh sb="6" eb="7">
      <t>モト</t>
    </rPh>
    <rPh sb="10" eb="12">
      <t>バングミ</t>
    </rPh>
    <rPh sb="12" eb="14">
      <t>ヘンセイ</t>
    </rPh>
    <rPh sb="15" eb="16">
      <t>オコナ</t>
    </rPh>
    <rPh sb="20" eb="21">
      <t>カナラ</t>
    </rPh>
    <rPh sb="22" eb="24">
      <t>ニュウリョク</t>
    </rPh>
    <phoneticPr fontId="5"/>
  </si>
  <si>
    <t>走幅跳</t>
    <rPh sb="0" eb="1">
      <t>ソウ</t>
    </rPh>
    <rPh sb="1" eb="3">
      <t>ハバト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</si>
  <si>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女子</t>
    </r>
    <r>
      <rPr>
        <sz val="11"/>
        <color theme="1"/>
        <rFont val="ＭＳ Ｐゴシック"/>
        <family val="3"/>
        <charset val="128"/>
        <scheme val="minor"/>
      </rPr>
      <t>100mH</t>
    </r>
    <rPh sb="0" eb="2">
      <t>ジョシ</t>
    </rPh>
    <phoneticPr fontId="5"/>
  </si>
  <si>
    <r>
      <rPr>
        <sz val="9"/>
        <color theme="1"/>
        <rFont val="ＭＳ Ｐゴシック"/>
        <family val="3"/>
        <charset val="128"/>
        <scheme val="minor"/>
      </rPr>
      <t>女子中学</t>
    </r>
    <r>
      <rPr>
        <sz val="11"/>
        <color theme="1"/>
        <rFont val="ＭＳ Ｐゴシック"/>
        <family val="3"/>
        <charset val="128"/>
        <scheme val="minor"/>
      </rPr>
      <t>100mH</t>
    </r>
    <rPh sb="0" eb="2">
      <t>ジョシ</t>
    </rPh>
    <rPh sb="2" eb="4">
      <t>チュウガク</t>
    </rPh>
    <phoneticPr fontId="5"/>
  </si>
  <si>
    <r>
      <rPr>
        <sz val="9"/>
        <color theme="1"/>
        <rFont val="ＭＳ Ｐゴシック"/>
        <family val="3"/>
        <charset val="128"/>
        <scheme val="minor"/>
      </rPr>
      <t>男子</t>
    </r>
    <r>
      <rPr>
        <sz val="11"/>
        <color theme="1"/>
        <rFont val="ＭＳ Ｐゴシック"/>
        <family val="3"/>
        <charset val="128"/>
        <scheme val="minor"/>
      </rPr>
      <t>110mH</t>
    </r>
    <rPh sb="0" eb="2">
      <t>ダンシ</t>
    </rPh>
    <phoneticPr fontId="5"/>
  </si>
  <si>
    <r>
      <rPr>
        <sz val="9"/>
        <color theme="1"/>
        <rFont val="ＭＳ Ｐゴシック"/>
        <family val="3"/>
        <charset val="128"/>
        <scheme val="minor"/>
      </rPr>
      <t>男子中学</t>
    </r>
    <r>
      <rPr>
        <sz val="11"/>
        <color theme="1"/>
        <rFont val="ＭＳ Ｐゴシック"/>
        <family val="3"/>
        <charset val="128"/>
        <scheme val="minor"/>
      </rPr>
      <t>110mH</t>
    </r>
    <rPh sb="0" eb="2">
      <t>ダンシ</t>
    </rPh>
    <rPh sb="2" eb="4">
      <t>チュウガク</t>
    </rPh>
    <phoneticPr fontId="5"/>
  </si>
  <si>
    <r>
      <rPr>
        <sz val="9"/>
        <color theme="1"/>
        <rFont val="ＭＳ Ｐゴシック"/>
        <family val="3"/>
        <charset val="128"/>
        <scheme val="minor"/>
      </rPr>
      <t>男子砲丸投</t>
    </r>
    <r>
      <rPr>
        <sz val="11"/>
        <color theme="1"/>
        <rFont val="ＭＳ Ｐゴシック"/>
        <family val="3"/>
        <charset val="128"/>
        <scheme val="minor"/>
      </rPr>
      <t>（7.26kg）</t>
    </r>
    <rPh sb="0" eb="2">
      <t>ダンシ</t>
    </rPh>
    <rPh sb="2" eb="5">
      <t>ホウガンナ</t>
    </rPh>
    <phoneticPr fontId="5"/>
  </si>
  <si>
    <r>
      <rPr>
        <sz val="9"/>
        <color theme="1"/>
        <rFont val="ＭＳ Ｐゴシック"/>
        <family val="3"/>
        <charset val="128"/>
        <scheme val="minor"/>
      </rPr>
      <t>男子高校砲丸投</t>
    </r>
    <r>
      <rPr>
        <sz val="11"/>
        <color theme="1"/>
        <rFont val="ＭＳ Ｐゴシック"/>
        <family val="3"/>
        <charset val="128"/>
        <scheme val="minor"/>
      </rPr>
      <t>(6kg)</t>
    </r>
    <rPh sb="0" eb="2">
      <t>ダンシ</t>
    </rPh>
    <rPh sb="2" eb="4">
      <t>コウコウ</t>
    </rPh>
    <rPh sb="4" eb="7">
      <t>ホウガ</t>
    </rPh>
    <phoneticPr fontId="5"/>
  </si>
  <si>
    <r>
      <rPr>
        <sz val="9"/>
        <color theme="1"/>
        <rFont val="ＭＳ Ｐゴシック"/>
        <family val="3"/>
        <charset val="128"/>
        <scheme val="minor"/>
      </rPr>
      <t>男子中学砲丸投</t>
    </r>
    <r>
      <rPr>
        <sz val="11"/>
        <color theme="1"/>
        <rFont val="ＭＳ Ｐゴシック"/>
        <family val="3"/>
        <charset val="128"/>
        <scheme val="minor"/>
      </rPr>
      <t>(5kg)</t>
    </r>
    <rPh sb="0" eb="2">
      <t>ダンシ</t>
    </rPh>
    <rPh sb="2" eb="4">
      <t>チュウガク</t>
    </rPh>
    <rPh sb="4" eb="7">
      <t>ホウガン</t>
    </rPh>
    <phoneticPr fontId="5"/>
  </si>
  <si>
    <r>
      <rPr>
        <sz val="9"/>
        <color theme="1"/>
        <rFont val="ＭＳ Ｐゴシック"/>
        <family val="3"/>
        <charset val="128"/>
        <scheme val="minor"/>
      </rPr>
      <t>女子砲丸投</t>
    </r>
    <r>
      <rPr>
        <sz val="11"/>
        <color theme="1"/>
        <rFont val="ＭＳ Ｐゴシック"/>
        <family val="3"/>
        <charset val="128"/>
        <scheme val="minor"/>
      </rPr>
      <t>（4kg）</t>
    </r>
    <rPh sb="0" eb="2">
      <t>ジョシ</t>
    </rPh>
    <rPh sb="2" eb="5">
      <t>ホウ</t>
    </rPh>
    <phoneticPr fontId="5"/>
  </si>
  <si>
    <r>
      <rPr>
        <sz val="9"/>
        <color theme="1"/>
        <rFont val="ＭＳ Ｐゴシック"/>
        <family val="3"/>
        <charset val="128"/>
        <scheme val="minor"/>
      </rPr>
      <t>女子中学砲丸投</t>
    </r>
    <r>
      <rPr>
        <sz val="11"/>
        <color theme="1"/>
        <rFont val="ＭＳ Ｐゴシック"/>
        <family val="3"/>
        <charset val="128"/>
        <scheme val="minor"/>
      </rPr>
      <t>（2.721kg）</t>
    </r>
    <rPh sb="0" eb="2">
      <t>ジョシ</t>
    </rPh>
    <rPh sb="2" eb="4">
      <t>チュウガク</t>
    </rPh>
    <rPh sb="4" eb="7">
      <t>ホウガン</t>
    </rPh>
    <phoneticPr fontId="5"/>
  </si>
  <si>
    <t>新潟-15</t>
    <phoneticPr fontId="1"/>
  </si>
  <si>
    <t>申込担当者</t>
    <rPh sb="0" eb="2">
      <t>モウシコミ</t>
    </rPh>
    <rPh sb="2" eb="4">
      <t>タントウ</t>
    </rPh>
    <rPh sb="4" eb="5">
      <t>シャ</t>
    </rPh>
    <phoneticPr fontId="1"/>
  </si>
  <si>
    <t>氏名</t>
  </si>
  <si>
    <t>TEL</t>
  </si>
  <si>
    <t>申込責任者</t>
    <rPh sb="0" eb="2">
      <t>モウシコ</t>
    </rPh>
    <rPh sb="2" eb="5">
      <t>セキニンシャ</t>
    </rPh>
    <phoneticPr fontId="1"/>
  </si>
  <si>
    <t>氏名</t>
    <phoneticPr fontId="1"/>
  </si>
  <si>
    <t>役職</t>
    <rPh sb="0" eb="2">
      <t>ヤクショク</t>
    </rPh>
    <phoneticPr fontId="1"/>
  </si>
  <si>
    <t>ローマ字（半角)</t>
    <rPh sb="3" eb="4">
      <t>ジ</t>
    </rPh>
    <rPh sb="5" eb="7">
      <t>ハンカク</t>
    </rPh>
    <phoneticPr fontId="1"/>
  </si>
  <si>
    <t>100m-00200</t>
    <phoneticPr fontId="5"/>
  </si>
  <si>
    <t>200m-00300</t>
    <phoneticPr fontId="5"/>
  </si>
  <si>
    <t>300m-00400</t>
    <phoneticPr fontId="1"/>
  </si>
  <si>
    <t>400m-00500</t>
    <phoneticPr fontId="5"/>
  </si>
  <si>
    <t>800m-00600</t>
    <phoneticPr fontId="5"/>
  </si>
  <si>
    <t>1500m-00800</t>
    <phoneticPr fontId="5"/>
  </si>
  <si>
    <t>5000m-01100</t>
    <phoneticPr fontId="5"/>
  </si>
  <si>
    <t>10000m-01200</t>
    <phoneticPr fontId="1"/>
  </si>
  <si>
    <t>女子100mH-04400</t>
    <rPh sb="0" eb="2">
      <t>ジョシ</t>
    </rPh>
    <phoneticPr fontId="5"/>
  </si>
  <si>
    <t>女子中学1・2年100ｍH-04220</t>
    <rPh sb="0" eb="2">
      <t>ジョシ</t>
    </rPh>
    <rPh sb="2" eb="4">
      <t>チュウガク</t>
    </rPh>
    <rPh sb="7" eb="8">
      <t>ネン</t>
    </rPh>
    <phoneticPr fontId="1"/>
  </si>
  <si>
    <t>女子中学3年100mYH-04203</t>
    <rPh sb="0" eb="2">
      <t>ジョシ</t>
    </rPh>
    <rPh sb="2" eb="4">
      <t>チュウガク</t>
    </rPh>
    <rPh sb="5" eb="6">
      <t>ネン</t>
    </rPh>
    <phoneticPr fontId="1"/>
  </si>
  <si>
    <t>男子110mH-03400</t>
    <rPh sb="0" eb="2">
      <t>ダンシ</t>
    </rPh>
    <phoneticPr fontId="5"/>
  </si>
  <si>
    <t>男子中学1年100mH-04401</t>
    <rPh sb="0" eb="2">
      <t>ダンシ</t>
    </rPh>
    <rPh sb="2" eb="4">
      <t>チュウガク</t>
    </rPh>
    <rPh sb="5" eb="6">
      <t>ネン</t>
    </rPh>
    <phoneticPr fontId="1"/>
  </si>
  <si>
    <t>男子中学2年110mH-03202</t>
    <rPh sb="0" eb="2">
      <t>ダンシ</t>
    </rPh>
    <rPh sb="2" eb="4">
      <t>チュウガク</t>
    </rPh>
    <rPh sb="5" eb="6">
      <t>ネン</t>
    </rPh>
    <phoneticPr fontId="1"/>
  </si>
  <si>
    <t>男子中学3年110mJH-03303</t>
    <rPh sb="0" eb="2">
      <t>ダンシ</t>
    </rPh>
    <rPh sb="2" eb="4">
      <t>チュウガク</t>
    </rPh>
    <rPh sb="5" eb="6">
      <t>ネン</t>
    </rPh>
    <phoneticPr fontId="1"/>
  </si>
  <si>
    <t>女子400mH-04600</t>
    <rPh sb="0" eb="1">
      <t>ジョシ</t>
    </rPh>
    <rPh sb="1" eb="2">
      <t>コ</t>
    </rPh>
    <phoneticPr fontId="5"/>
  </si>
  <si>
    <t>男子400mH-03700</t>
    <rPh sb="0" eb="1">
      <t>ダンシ</t>
    </rPh>
    <rPh sb="1" eb="2">
      <t>コ</t>
    </rPh>
    <phoneticPr fontId="5"/>
  </si>
  <si>
    <t>走高跳-07100</t>
    <rPh sb="0" eb="3">
      <t>ハシリタカト</t>
    </rPh>
    <phoneticPr fontId="5"/>
  </si>
  <si>
    <t>棒高跳-07200</t>
    <rPh sb="0" eb="3">
      <t>ボウタカトビ</t>
    </rPh>
    <phoneticPr fontId="1"/>
  </si>
  <si>
    <t>走幅跳-07300</t>
    <rPh sb="0" eb="1">
      <t>ハシ</t>
    </rPh>
    <rPh sb="1" eb="3">
      <t>ハバト</t>
    </rPh>
    <phoneticPr fontId="5"/>
  </si>
  <si>
    <t>男子三段跳-07400</t>
    <rPh sb="0" eb="2">
      <t>ダンシ</t>
    </rPh>
    <rPh sb="2" eb="5">
      <t>サンダント</t>
    </rPh>
    <phoneticPr fontId="5"/>
  </si>
  <si>
    <t>男子砲丸投（7.26kg）-08100</t>
    <rPh sb="0" eb="2">
      <t>ダンシ</t>
    </rPh>
    <rPh sb="2" eb="5">
      <t>ホウガンナ</t>
    </rPh>
    <phoneticPr fontId="5"/>
  </si>
  <si>
    <t>男子高校砲丸投(6kg)-08200</t>
    <rPh sb="0" eb="2">
      <t>ダンシ</t>
    </rPh>
    <rPh sb="2" eb="4">
      <t>コウコウ</t>
    </rPh>
    <rPh sb="4" eb="7">
      <t>ホウガ</t>
    </rPh>
    <phoneticPr fontId="5"/>
  </si>
  <si>
    <t>男子中学砲丸投(5kg)-08300</t>
    <rPh sb="0" eb="2">
      <t>ダンシ</t>
    </rPh>
    <rPh sb="2" eb="4">
      <t>チュウガク</t>
    </rPh>
    <rPh sb="4" eb="7">
      <t>ホウガン</t>
    </rPh>
    <phoneticPr fontId="5"/>
  </si>
  <si>
    <t>女子砲丸投（4kg）-08400</t>
    <rPh sb="0" eb="2">
      <t>ジョシ</t>
    </rPh>
    <rPh sb="2" eb="5">
      <t>ホウ</t>
    </rPh>
    <phoneticPr fontId="5"/>
  </si>
  <si>
    <t>女子中学砲丸投（2.721kg）-08500</t>
    <rPh sb="0" eb="2">
      <t>ジョシ</t>
    </rPh>
    <rPh sb="2" eb="4">
      <t>チュウガク</t>
    </rPh>
    <rPh sb="4" eb="7">
      <t>ホウガン</t>
    </rPh>
    <phoneticPr fontId="5"/>
  </si>
  <si>
    <t>小１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</si>
  <si>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</si>
  <si>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</si>
  <si>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</si>
  <si>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</si>
  <si>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</si>
  <si>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主催者使用欄</t>
    <rPh sb="0" eb="3">
      <t>シュサイシャ</t>
    </rPh>
    <rPh sb="3" eb="5">
      <t>シヨウ</t>
    </rPh>
    <rPh sb="5" eb="6">
      <t>ラン</t>
    </rPh>
    <phoneticPr fontId="1"/>
  </si>
  <si>
    <t>生年月日</t>
    <rPh sb="0" eb="2">
      <t>セイネン</t>
    </rPh>
    <rPh sb="2" eb="4">
      <t>ガッピ</t>
    </rPh>
    <phoneticPr fontId="1"/>
  </si>
  <si>
    <t>・氏名のローマ字はパスポートのつづり(ヘボン式ローマ字のつづり)で、名字はすべて大文字、名前は最初の文字のみ大文字で記入してください。</t>
    <rPh sb="1" eb="3">
      <t>シメイ</t>
    </rPh>
    <rPh sb="7" eb="8">
      <t>ジ</t>
    </rPh>
    <rPh sb="22" eb="23">
      <t>シキ</t>
    </rPh>
    <rPh sb="26" eb="27">
      <t>ジ</t>
    </rPh>
    <rPh sb="34" eb="36">
      <t>ミョウジ</t>
    </rPh>
    <rPh sb="40" eb="43">
      <t>オオモジ</t>
    </rPh>
    <rPh sb="44" eb="46">
      <t>ナマエ</t>
    </rPh>
    <rPh sb="47" eb="49">
      <t>サイショ</t>
    </rPh>
    <rPh sb="50" eb="52">
      <t>モジ</t>
    </rPh>
    <rPh sb="54" eb="57">
      <t>オオモジ</t>
    </rPh>
    <rPh sb="58" eb="60">
      <t>キニュウ</t>
    </rPh>
    <phoneticPr fontId="1"/>
  </si>
  <si>
    <t>・生年月日は8桁で記入してください(例 1949年4月1日→19490401)</t>
    <rPh sb="1" eb="3">
      <t>セイネン</t>
    </rPh>
    <rPh sb="3" eb="5">
      <t>ガッピ</t>
    </rPh>
    <rPh sb="7" eb="8">
      <t>ケタ</t>
    </rPh>
    <rPh sb="9" eb="11">
      <t>キニュウ</t>
    </rPh>
    <rPh sb="18" eb="19">
      <t>レイ</t>
    </rPh>
    <rPh sb="24" eb="25">
      <t>ネン</t>
    </rPh>
    <rPh sb="26" eb="27">
      <t>ガツ</t>
    </rPh>
    <rPh sb="28" eb="29">
      <t>ニチ</t>
    </rPh>
    <phoneticPr fontId="1"/>
  </si>
  <si>
    <t>06000</t>
    <phoneticPr fontId="1"/>
  </si>
  <si>
    <t>3000mW</t>
    <phoneticPr fontId="1"/>
  </si>
  <si>
    <t>06100</t>
    <phoneticPr fontId="1"/>
  </si>
  <si>
    <t>5000mW</t>
    <phoneticPr fontId="1"/>
  </si>
  <si>
    <t>06200</t>
    <phoneticPr fontId="1"/>
  </si>
  <si>
    <t>10000mW</t>
    <phoneticPr fontId="1"/>
  </si>
  <si>
    <t>06300</t>
    <phoneticPr fontId="1"/>
  </si>
  <si>
    <t>20000mW</t>
    <phoneticPr fontId="1"/>
  </si>
  <si>
    <t>T11/1500m-00801</t>
    <phoneticPr fontId="1"/>
  </si>
  <si>
    <t>T12/1500m-00802</t>
    <phoneticPr fontId="1"/>
  </si>
  <si>
    <t>T13/1500m-00803</t>
    <phoneticPr fontId="1"/>
  </si>
  <si>
    <t>T11/5000m-01101</t>
    <phoneticPr fontId="1"/>
  </si>
  <si>
    <t>T12/5000m-01102</t>
    <phoneticPr fontId="1"/>
  </si>
  <si>
    <t>T13/5000m-01103</t>
    <phoneticPr fontId="1"/>
  </si>
  <si>
    <t>60400</t>
    <phoneticPr fontId="1"/>
  </si>
  <si>
    <t>4×800mR</t>
    <phoneticPr fontId="1"/>
  </si>
  <si>
    <t>60401</t>
    <phoneticPr fontId="1"/>
  </si>
  <si>
    <t>2×2×400mR</t>
    <phoneticPr fontId="1"/>
  </si>
  <si>
    <t>女子300mH</t>
    <rPh sb="0" eb="2">
      <t>ジョシ</t>
    </rPh>
    <phoneticPr fontId="1"/>
  </si>
  <si>
    <t>4×100mR-60100</t>
    <phoneticPr fontId="1"/>
  </si>
  <si>
    <t>４×400mR-60300</t>
    <phoneticPr fontId="1"/>
  </si>
  <si>
    <t>04501</t>
    <phoneticPr fontId="1"/>
  </si>
  <si>
    <t>女子300mH-04501</t>
    <rPh sb="0" eb="2">
      <t>ジョシ</t>
    </rPh>
    <phoneticPr fontId="1"/>
  </si>
  <si>
    <t>OP100m-90000</t>
  </si>
  <si>
    <t>OP800ｍ-90100</t>
  </si>
  <si>
    <t>OP5000m-90200</t>
  </si>
  <si>
    <t>OP5000mW-90300</t>
  </si>
  <si>
    <t>OP走高跳-90400</t>
  </si>
  <si>
    <t>OP棒高跳-90500</t>
  </si>
  <si>
    <t>OP走幅跳-90600</t>
  </si>
  <si>
    <t>OP砲丸投-90700</t>
  </si>
  <si>
    <t>OP円盤投-90800</t>
  </si>
  <si>
    <t>OPやり投-90900</t>
  </si>
  <si>
    <t>OP200m-91100</t>
  </si>
  <si>
    <t>OP女子3000ｍ-91000</t>
  </si>
  <si>
    <t xml:space="preserve">OP100mH-91400 </t>
  </si>
  <si>
    <t>OP400mH-91500</t>
  </si>
  <si>
    <t>3000m-01000</t>
  </si>
  <si>
    <t>5000W-06100</t>
  </si>
  <si>
    <t>女子やり投-09300</t>
  </si>
  <si>
    <t>男子やり投-09200</t>
  </si>
  <si>
    <t>男子円盤投-08600</t>
  </si>
  <si>
    <t>女子円盤投-08800</t>
  </si>
  <si>
    <t>男女混合4×400mR-60402</t>
    <rPh sb="0" eb="2">
      <t>ダンジョ</t>
    </rPh>
    <rPh sb="2" eb="4">
      <t>コンゴウ</t>
    </rPh>
    <phoneticPr fontId="1"/>
  </si>
  <si>
    <t>男女混合4×400mR-60300</t>
    <rPh sb="0" eb="2">
      <t>ダンジョ</t>
    </rPh>
    <rPh sb="2" eb="4">
      <t>コンゴウ</t>
    </rPh>
    <phoneticPr fontId="1"/>
  </si>
  <si>
    <t>男女混合-00</t>
    <rPh sb="0" eb="4">
      <t>ダンジョコンゴウ</t>
    </rPh>
    <phoneticPr fontId="1"/>
  </si>
  <si>
    <t>男子-01</t>
    <rPh sb="0" eb="2">
      <t>ダンシ</t>
    </rPh>
    <phoneticPr fontId="1"/>
  </si>
  <si>
    <t>女子-02</t>
    <rPh sb="0" eb="2">
      <t>ジョシ</t>
    </rPh>
    <phoneticPr fontId="1"/>
  </si>
  <si>
    <t>一般</t>
    <rPh sb="0" eb="2">
      <t>イッパン</t>
    </rPh>
    <phoneticPr fontId="1"/>
  </si>
  <si>
    <t>小学生100m-21000</t>
    <rPh sb="0" eb="3">
      <t>ショウガクセイ</t>
    </rPh>
    <phoneticPr fontId="1"/>
  </si>
  <si>
    <t>備考欄</t>
    <rPh sb="0" eb="3">
      <t>ビコウラン</t>
    </rPh>
    <phoneticPr fontId="1"/>
  </si>
  <si>
    <t>10000mW-06200</t>
    <phoneticPr fontId="1"/>
  </si>
  <si>
    <t>GAKUGEI Taro</t>
    <phoneticPr fontId="1"/>
  </si>
  <si>
    <t>⑤参加料を振り込んだ後、メールにてエントリーシートを送付してください。</t>
    <rPh sb="1" eb="4">
      <t>サンカリョウ</t>
    </rPh>
    <rPh sb="5" eb="6">
      <t>フ</t>
    </rPh>
    <rPh sb="7" eb="8">
      <t>コ</t>
    </rPh>
    <rPh sb="10" eb="11">
      <t>アト</t>
    </rPh>
    <rPh sb="26" eb="28">
      <t>ソウフ</t>
    </rPh>
    <phoneticPr fontId="1"/>
  </si>
  <si>
    <t>学連-49</t>
    <rPh sb="0" eb="2">
      <t>ガクレン</t>
    </rPh>
    <phoneticPr fontId="1"/>
  </si>
  <si>
    <t>1500m-00800</t>
    <phoneticPr fontId="1"/>
  </si>
  <si>
    <t>3000m-01000</t>
    <phoneticPr fontId="1"/>
  </si>
  <si>
    <t>男子110mJH-03300</t>
    <rPh sb="0" eb="2">
      <t>ダンシ</t>
    </rPh>
    <phoneticPr fontId="1"/>
  </si>
  <si>
    <t>男子400mH-03700</t>
    <phoneticPr fontId="1"/>
  </si>
  <si>
    <t>棒高跳び-07200</t>
    <rPh sb="0" eb="1">
      <t>ボウ</t>
    </rPh>
    <rPh sb="1" eb="3">
      <t>タカト</t>
    </rPh>
    <phoneticPr fontId="1"/>
  </si>
  <si>
    <t>三段跳-07400</t>
    <rPh sb="0" eb="3">
      <t>サンダント</t>
    </rPh>
    <phoneticPr fontId="1"/>
  </si>
  <si>
    <t>女子400mH-04600</t>
    <rPh sb="0" eb="2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</si>
</sst>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&quot;¥&quot;#,##0_);[Red]\(&quot;¥&quot;#,##0\)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rgb="FFFFFF00"/>
      <name val="HG丸ｺﾞｼｯｸM-PRO"/>
      <family val="3"/>
      <charset val="128"/>
    </font>
    <font>
      <b/>
      <sz val="12"/>
      <color rgb="FFFFFF00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3" borderId="0" xfId="0" applyFont="1" applyFill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/>
      <protection hidden="1"/>
    </xf>
    <xf numFmtId="0" fontId="9" fillId="0" borderId="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5" borderId="1" xfId="0" applyFill="1" applyBorder="1" applyAlignment="1" applyProtection="1">
      <alignment horizontal="center" vertical="center" shrinkToFit="1"/>
      <protection locked="0"/>
    </xf>
    <xf numFmtId="0" fontId="0" fillId="5" borderId="1" xfId="0" applyFill="1" applyBorder="1" applyAlignment="1" applyProtection="1">
      <alignment horizontal="left" vertical="center" shrinkToFit="1"/>
      <protection locked="0"/>
    </xf>
    <xf numFmtId="0" fontId="9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11" fillId="0" borderId="0" xfId="0" applyFont="1">
      <alignment vertical="center"/>
    </xf>
    <xf numFmtId="49" fontId="11" fillId="0" borderId="0" xfId="0" applyNumberFormat="1" applyFont="1">
      <alignment vertical="center"/>
    </xf>
    <xf numFmtId="0" fontId="10" fillId="5" borderId="1" xfId="0" applyFont="1" applyFill="1" applyBorder="1" applyAlignment="1" applyProtection="1">
      <alignment horizontal="left" vertical="center"/>
      <protection locked="0"/>
    </xf>
    <xf numFmtId="0" fontId="0" fillId="5" borderId="1" xfId="0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176" fontId="2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42" fontId="0" fillId="0" borderId="0" xfId="0" applyNumberFormat="1">
      <alignment vertical="center"/>
    </xf>
    <xf numFmtId="0" fontId="0" fillId="0" borderId="0" xfId="0" applyProtection="1">
      <alignment vertical="center"/>
      <protection locked="0"/>
    </xf>
    <xf numFmtId="0" fontId="0" fillId="3" borderId="6" xfId="0" applyFill="1" applyBorder="1" applyProtection="1">
      <alignment vertical="center"/>
      <protection locked="0"/>
    </xf>
    <xf numFmtId="56" fontId="0" fillId="0" borderId="0" xfId="0" applyNumberFormat="1">
      <alignment vertical="center"/>
    </xf>
    <xf numFmtId="0" fontId="13" fillId="5" borderId="1" xfId="0" applyFont="1" applyFill="1" applyBorder="1" applyAlignment="1">
      <alignment horizontal="left" vertical="center"/>
    </xf>
    <xf numFmtId="0" fontId="14" fillId="3" borderId="0" xfId="0" applyFont="1" applyFill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7" fillId="3" borderId="0" xfId="0" applyFont="1" applyFill="1" applyProtection="1">
      <alignment vertical="center"/>
      <protection hidden="1"/>
    </xf>
    <xf numFmtId="0" fontId="7" fillId="3" borderId="0" xfId="0" applyFont="1" applyFill="1" applyAlignment="1" applyProtection="1">
      <alignment vertical="center" wrapText="1"/>
      <protection hidden="1"/>
    </xf>
    <xf numFmtId="0" fontId="7" fillId="3" borderId="0" xfId="0" applyFont="1" applyFill="1" applyAlignment="1" applyProtection="1">
      <alignment horizontal="left" vertical="center" wrapText="1"/>
      <protection hidden="1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2" xfId="0" applyFont="1" applyBorder="1">
      <alignment vertical="center"/>
    </xf>
    <xf numFmtId="5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left" vertical="center"/>
      <protection hidden="1"/>
    </xf>
    <xf numFmtId="0" fontId="15" fillId="3" borderId="0" xfId="0" applyFont="1" applyFill="1" applyAlignment="1" applyProtection="1">
      <alignment horizontal="left" vertical="center" wrapText="1"/>
      <protection hidden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4" fillId="3" borderId="0" xfId="0" applyFont="1" applyFill="1" applyAlignment="1" applyProtection="1">
      <alignment horizontal="left" vertical="center"/>
      <protection hidden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38" fontId="7" fillId="4" borderId="0" xfId="1" applyFont="1" applyFill="1" applyAlignment="1" applyProtection="1">
      <alignment horizontal="left" vertical="center"/>
      <protection hidden="1"/>
    </xf>
    <xf numFmtId="0" fontId="9" fillId="6" borderId="1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zoomScale="64" workbookViewId="0">
      <selection activeCell="C18" sqref="C18"/>
    </sheetView>
  </sheetViews>
  <sheetFormatPr defaultColWidth="28.7265625" defaultRowHeight="13" x14ac:dyDescent="0.2"/>
  <cols>
    <col min="1" max="1" width="19.08984375" style="7" bestFit="1" customWidth="1"/>
    <col min="2" max="2" width="10" style="7" bestFit="1" customWidth="1"/>
    <col min="3" max="3" width="50.90625" style="7" customWidth="1"/>
    <col min="4" max="4" width="12.6328125" style="7" customWidth="1"/>
    <col min="5" max="5" width="14.90625" style="7" customWidth="1"/>
    <col min="6" max="6" width="45" style="7" customWidth="1"/>
    <col min="7" max="7" width="10.6328125" style="7" hidden="1" customWidth="1"/>
    <col min="8" max="8" width="0.26953125" style="7" customWidth="1"/>
    <col min="9" max="11" width="10.6328125" style="7" customWidth="1"/>
    <col min="12" max="16384" width="28.7265625" style="7"/>
  </cols>
  <sheetData>
    <row r="1" spans="1:9" ht="13" customHeight="1" x14ac:dyDescent="0.2">
      <c r="A1" s="63" t="s">
        <v>216</v>
      </c>
      <c r="B1" s="63"/>
      <c r="C1" s="63"/>
      <c r="D1" s="15"/>
      <c r="E1" s="15"/>
      <c r="F1" s="15"/>
      <c r="G1" s="15"/>
      <c r="H1" s="15"/>
      <c r="I1" s="15"/>
    </row>
    <row r="2" spans="1:9" ht="13" customHeight="1" x14ac:dyDescent="0.2">
      <c r="A2" s="63" t="s">
        <v>217</v>
      </c>
      <c r="B2" s="63"/>
      <c r="C2" s="63"/>
      <c r="D2" s="15"/>
      <c r="E2" s="15"/>
      <c r="F2" s="15"/>
      <c r="G2" s="15"/>
      <c r="H2" s="15"/>
      <c r="I2" s="15"/>
    </row>
    <row r="3" spans="1:9" ht="13" customHeight="1" x14ac:dyDescent="0.2">
      <c r="A3" s="63" t="s">
        <v>218</v>
      </c>
      <c r="B3" s="63"/>
      <c r="C3" s="63"/>
      <c r="D3" s="15"/>
      <c r="E3" s="15"/>
      <c r="F3" s="15"/>
      <c r="G3" s="15"/>
      <c r="H3" s="15"/>
      <c r="I3" s="15"/>
    </row>
    <row r="4" spans="1:9" ht="15" customHeight="1" x14ac:dyDescent="0.2">
      <c r="A4" s="63" t="s">
        <v>219</v>
      </c>
      <c r="B4" s="63"/>
      <c r="C4" s="63"/>
      <c r="D4" s="15"/>
      <c r="E4" s="15"/>
      <c r="F4" s="15"/>
      <c r="G4" s="15"/>
      <c r="H4" s="15"/>
      <c r="I4" s="15"/>
    </row>
    <row r="5" spans="1:9" ht="15" customHeight="1" x14ac:dyDescent="0.2">
      <c r="A5" s="63" t="s">
        <v>220</v>
      </c>
      <c r="B5" s="63"/>
      <c r="C5" s="63"/>
      <c r="D5" s="16"/>
      <c r="E5" s="16"/>
      <c r="F5" s="16"/>
      <c r="G5" s="15"/>
      <c r="H5" s="15"/>
      <c r="I5" s="15"/>
    </row>
    <row r="6" spans="1:9" ht="15" customHeight="1" x14ac:dyDescent="0.2">
      <c r="A6" s="63" t="s">
        <v>221</v>
      </c>
      <c r="B6" s="63"/>
      <c r="C6" s="63"/>
      <c r="D6" s="16"/>
      <c r="E6" s="16"/>
      <c r="F6" s="16"/>
      <c r="G6" s="15"/>
      <c r="H6" s="15"/>
      <c r="I6" s="15"/>
    </row>
    <row r="7" spans="1:9" ht="19.5" customHeight="1" x14ac:dyDescent="0.2">
      <c r="A7" s="63" t="s">
        <v>336</v>
      </c>
      <c r="B7" s="63"/>
      <c r="C7" s="63"/>
      <c r="D7" s="15"/>
      <c r="E7" s="15"/>
      <c r="F7" s="15"/>
      <c r="G7" s="15"/>
      <c r="H7" s="15"/>
      <c r="I7" s="15"/>
    </row>
    <row r="8" spans="1:9" ht="58.5" customHeight="1" x14ac:dyDescent="0.2">
      <c r="A8" s="64" t="s">
        <v>222</v>
      </c>
      <c r="B8" s="64"/>
      <c r="C8" s="64"/>
      <c r="D8" s="13"/>
      <c r="E8" s="54" t="s">
        <v>279</v>
      </c>
      <c r="F8" s="13"/>
      <c r="G8" s="14"/>
      <c r="H8" s="14"/>
      <c r="I8" s="14"/>
    </row>
    <row r="9" spans="1:9" ht="17.149999999999999" customHeight="1" x14ac:dyDescent="0.2">
      <c r="A9" s="65" t="s">
        <v>122</v>
      </c>
      <c r="B9" s="65"/>
      <c r="C9" s="18"/>
      <c r="E9" s="7" t="s">
        <v>107</v>
      </c>
      <c r="H9" s="7">
        <v>1500</v>
      </c>
    </row>
    <row r="10" spans="1:9" ht="17.149999999999999" customHeight="1" x14ac:dyDescent="0.2">
      <c r="A10" s="67" t="s">
        <v>123</v>
      </c>
      <c r="B10" s="68"/>
      <c r="C10" s="17"/>
      <c r="E10" s="8"/>
    </row>
    <row r="11" spans="1:9" ht="17.149999999999999" customHeight="1" x14ac:dyDescent="0.2">
      <c r="A11" s="67" t="s">
        <v>124</v>
      </c>
      <c r="B11" s="68"/>
      <c r="C11" s="17"/>
    </row>
    <row r="12" spans="1:9" ht="17.149999999999999" customHeight="1" x14ac:dyDescent="0.2">
      <c r="A12" s="69" t="s">
        <v>240</v>
      </c>
      <c r="B12" s="44" t="s">
        <v>241</v>
      </c>
      <c r="C12" s="17"/>
    </row>
    <row r="13" spans="1:9" ht="17.149999999999999" customHeight="1" x14ac:dyDescent="0.2">
      <c r="A13" s="70"/>
      <c r="B13" s="44" t="s">
        <v>242</v>
      </c>
      <c r="C13" s="17"/>
    </row>
    <row r="14" spans="1:9" ht="17.149999999999999" customHeight="1" x14ac:dyDescent="0.2">
      <c r="A14" s="69" t="s">
        <v>243</v>
      </c>
      <c r="B14" s="44" t="s">
        <v>244</v>
      </c>
      <c r="C14" s="17"/>
    </row>
    <row r="15" spans="1:9" ht="17.149999999999999" customHeight="1" x14ac:dyDescent="0.2">
      <c r="A15" s="70"/>
      <c r="B15" s="44" t="s">
        <v>245</v>
      </c>
      <c r="C15" s="17"/>
    </row>
    <row r="16" spans="1:9" ht="17.149999999999999" customHeight="1" x14ac:dyDescent="0.2">
      <c r="A16" s="67" t="s">
        <v>127</v>
      </c>
      <c r="B16" s="68"/>
      <c r="C16" s="42">
        <f>COUNTA(競技者情報!$I$14:$I$113,競技者情報!M14:M113,競技者情報!Q14:Q113)</f>
        <v>0</v>
      </c>
    </row>
    <row r="17" spans="1:6" ht="17.149999999999999" customHeight="1" x14ac:dyDescent="0.2">
      <c r="A17" s="67" t="s">
        <v>126</v>
      </c>
      <c r="B17" s="68"/>
      <c r="C17" s="42">
        <f>COUNTA(リレー情報!A9:A17)</f>
        <v>0</v>
      </c>
    </row>
    <row r="18" spans="1:6" ht="17.149999999999999" customHeight="1" x14ac:dyDescent="0.2">
      <c r="A18" s="65" t="s">
        <v>125</v>
      </c>
      <c r="B18" s="65"/>
      <c r="C18" s="43">
        <f>1500*C16+C17*2000</f>
        <v>0</v>
      </c>
    </row>
    <row r="19" spans="1:6" ht="17.149999999999999" customHeight="1" x14ac:dyDescent="0.2">
      <c r="A19" s="65" t="s">
        <v>128</v>
      </c>
      <c r="B19" s="65"/>
      <c r="C19" s="62"/>
      <c r="E19" s="61" t="s">
        <v>333</v>
      </c>
      <c r="F19" s="58"/>
    </row>
    <row r="20" spans="1:6" ht="17.149999999999999" customHeight="1" x14ac:dyDescent="0.2">
      <c r="A20" s="65" t="s">
        <v>129</v>
      </c>
      <c r="B20" s="65"/>
      <c r="C20" s="17"/>
      <c r="E20" s="60"/>
      <c r="F20" s="59"/>
    </row>
    <row r="21" spans="1:6" ht="15" customHeight="1" x14ac:dyDescent="0.2">
      <c r="A21" s="66"/>
      <c r="B21" s="66"/>
      <c r="C21" s="9"/>
    </row>
    <row r="23" spans="1:6" x14ac:dyDescent="0.2">
      <c r="A23" s="10" t="s">
        <v>108</v>
      </c>
      <c r="B23" s="10"/>
      <c r="C23" s="10"/>
    </row>
    <row r="24" spans="1:6" ht="16.5" customHeight="1" x14ac:dyDescent="0.2">
      <c r="A24" s="10" t="s">
        <v>109</v>
      </c>
      <c r="B24" s="10"/>
      <c r="C24" s="10"/>
    </row>
    <row r="25" spans="1:6" ht="16.5" customHeight="1" x14ac:dyDescent="0.2">
      <c r="A25" s="10" t="s">
        <v>110</v>
      </c>
      <c r="B25" s="10"/>
      <c r="C25" s="10"/>
    </row>
    <row r="26" spans="1:6" ht="16.5" customHeight="1" x14ac:dyDescent="0.2">
      <c r="A26" s="10" t="s">
        <v>111</v>
      </c>
      <c r="B26" s="10"/>
      <c r="C26" s="10"/>
    </row>
    <row r="27" spans="1:6" ht="16.5" customHeight="1" x14ac:dyDescent="0.2">
      <c r="A27" s="10" t="s">
        <v>112</v>
      </c>
      <c r="B27" s="10"/>
      <c r="C27" s="10"/>
    </row>
    <row r="28" spans="1:6" ht="16.5" customHeight="1" x14ac:dyDescent="0.2">
      <c r="A28" s="10" t="s">
        <v>113</v>
      </c>
      <c r="B28" s="10"/>
      <c r="C28" s="10"/>
    </row>
    <row r="29" spans="1:6" x14ac:dyDescent="0.2">
      <c r="A29" s="10" t="s">
        <v>114</v>
      </c>
      <c r="B29" s="10"/>
      <c r="C29" s="10"/>
    </row>
    <row r="30" spans="1:6" x14ac:dyDescent="0.2">
      <c r="A30" s="10" t="s">
        <v>115</v>
      </c>
      <c r="B30" s="10"/>
      <c r="C30" s="10"/>
    </row>
    <row r="31" spans="1:6" x14ac:dyDescent="0.2">
      <c r="A31" s="10" t="s">
        <v>116</v>
      </c>
      <c r="B31" s="10"/>
      <c r="C31" s="10"/>
    </row>
    <row r="32" spans="1:6" x14ac:dyDescent="0.2">
      <c r="A32" s="10"/>
      <c r="B32" s="10"/>
      <c r="C32" s="10"/>
    </row>
    <row r="33" spans="1:3" x14ac:dyDescent="0.2">
      <c r="A33" s="10" t="s">
        <v>117</v>
      </c>
      <c r="B33" s="10"/>
      <c r="C33" s="10" t="s">
        <v>118</v>
      </c>
    </row>
  </sheetData>
  <mergeCells count="19">
    <mergeCell ref="A20:B20"/>
    <mergeCell ref="A21:B21"/>
    <mergeCell ref="A18:B18"/>
    <mergeCell ref="A10:B10"/>
    <mergeCell ref="A11:B11"/>
    <mergeCell ref="A16:B16"/>
    <mergeCell ref="A17:B17"/>
    <mergeCell ref="A12:A13"/>
    <mergeCell ref="A14:A15"/>
    <mergeCell ref="A6:C6"/>
    <mergeCell ref="A7:C7"/>
    <mergeCell ref="A8:C8"/>
    <mergeCell ref="A9:B9"/>
    <mergeCell ref="A19:B19"/>
    <mergeCell ref="A1:C1"/>
    <mergeCell ref="A2:C2"/>
    <mergeCell ref="A3:C3"/>
    <mergeCell ref="A4:C4"/>
    <mergeCell ref="A5:C5"/>
  </mergeCells>
  <phoneticPr fontId="1"/>
  <dataValidations count="3">
    <dataValidation imeMode="halfAlpha" allowBlank="1" showInputMessage="1" showErrorMessage="1" sqref="C13:C17" xr:uid="{00000000-0002-0000-0000-000000000000}"/>
    <dataValidation imeMode="hiragana" allowBlank="1" showInputMessage="1" showErrorMessage="1" sqref="C9 C11:C12 C19" xr:uid="{00000000-0002-0000-0000-000002000000}"/>
    <dataValidation imeMode="halfKatakana" allowBlank="1" showInputMessage="1" showErrorMessage="1" sqref="C10" xr:uid="{00000000-0002-0000-0000-000003000000}"/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8"/>
  <sheetViews>
    <sheetView topLeftCell="D37" zoomScale="81" workbookViewId="0">
      <selection activeCell="J41" sqref="J41"/>
    </sheetView>
  </sheetViews>
  <sheetFormatPr defaultRowHeight="13" x14ac:dyDescent="0.2"/>
  <cols>
    <col min="1" max="1" width="5.26953125" style="1" bestFit="1" customWidth="1"/>
    <col min="3" max="3" width="3.90625" style="2" bestFit="1" customWidth="1"/>
    <col min="4" max="4" width="2.453125" style="2" bestFit="1" customWidth="1"/>
    <col min="5" max="5" width="10.08984375" bestFit="1" customWidth="1"/>
    <col min="6" max="6" width="6.453125" style="2" bestFit="1" customWidth="1"/>
    <col min="7" max="7" width="2.453125" style="2" bestFit="1" customWidth="1"/>
    <col min="8" max="8" width="24.08984375" bestFit="1" customWidth="1"/>
    <col min="9" max="9" width="30.7265625" bestFit="1" customWidth="1"/>
  </cols>
  <sheetData>
    <row r="1" spans="1:22" x14ac:dyDescent="0.2">
      <c r="A1" s="1" t="s">
        <v>7</v>
      </c>
      <c r="B1" t="s">
        <v>1</v>
      </c>
      <c r="C1" s="2" t="s">
        <v>8</v>
      </c>
      <c r="F1" s="2" t="s">
        <v>4</v>
      </c>
      <c r="N1" t="s">
        <v>332</v>
      </c>
    </row>
    <row r="2" spans="1:22" x14ac:dyDescent="0.2">
      <c r="A2"/>
      <c r="B2" t="s">
        <v>12</v>
      </c>
      <c r="C2" s="2" t="s">
        <v>13</v>
      </c>
      <c r="D2" s="2" t="s">
        <v>10</v>
      </c>
      <c r="E2" t="str">
        <f>CONCATENATE(B2,D2,C2)</f>
        <v>北海道-01</v>
      </c>
      <c r="F2" s="2" t="s">
        <v>145</v>
      </c>
      <c r="G2" s="2" t="s">
        <v>11</v>
      </c>
      <c r="H2" s="2" t="s">
        <v>146</v>
      </c>
      <c r="I2" t="str">
        <f>CONCATENATE(H2,G2,F2)</f>
        <v>100m-00200</v>
      </c>
      <c r="K2" s="2" t="s">
        <v>247</v>
      </c>
      <c r="N2" s="2" t="s">
        <v>247</v>
      </c>
      <c r="Q2" t="s">
        <v>328</v>
      </c>
    </row>
    <row r="3" spans="1:22" x14ac:dyDescent="0.2">
      <c r="A3" s="1" t="s">
        <v>27</v>
      </c>
      <c r="B3" t="s">
        <v>14</v>
      </c>
      <c r="C3" s="2" t="s">
        <v>15</v>
      </c>
      <c r="D3" s="2" t="s">
        <v>10</v>
      </c>
      <c r="E3" t="str">
        <f t="shared" ref="E3:E48" si="0">CONCATENATE(B3,D3,C3)</f>
        <v>青森-02</v>
      </c>
      <c r="F3" s="2" t="s">
        <v>147</v>
      </c>
      <c r="G3" s="2" t="s">
        <v>11</v>
      </c>
      <c r="H3" s="2" t="s">
        <v>148</v>
      </c>
      <c r="I3" t="str">
        <f t="shared" ref="I3:I27" si="1">CONCATENATE(H3,G3,F3)</f>
        <v>200m-00300</v>
      </c>
      <c r="K3" s="2" t="s">
        <v>248</v>
      </c>
      <c r="N3" s="2" t="s">
        <v>248</v>
      </c>
      <c r="Q3" t="s">
        <v>329</v>
      </c>
    </row>
    <row r="4" spans="1:22" x14ac:dyDescent="0.2">
      <c r="A4" s="1" t="s">
        <v>30</v>
      </c>
      <c r="B4" t="s">
        <v>16</v>
      </c>
      <c r="C4" s="2" t="s">
        <v>17</v>
      </c>
      <c r="D4" s="2" t="s">
        <v>18</v>
      </c>
      <c r="E4" t="str">
        <f t="shared" si="0"/>
        <v>岩手-03</v>
      </c>
      <c r="F4" s="2" t="s">
        <v>149</v>
      </c>
      <c r="G4" s="2" t="s">
        <v>11</v>
      </c>
      <c r="H4" s="2" t="s">
        <v>150</v>
      </c>
      <c r="I4" t="str">
        <f t="shared" si="1"/>
        <v>400m-00500</v>
      </c>
      <c r="K4" s="2" t="s">
        <v>249</v>
      </c>
      <c r="N4" s="2" t="s">
        <v>250</v>
      </c>
      <c r="Q4" t="s">
        <v>330</v>
      </c>
    </row>
    <row r="5" spans="1:22" x14ac:dyDescent="0.2">
      <c r="A5" s="1" t="s">
        <v>33</v>
      </c>
      <c r="B5" t="s">
        <v>19</v>
      </c>
      <c r="C5" s="2" t="s">
        <v>20</v>
      </c>
      <c r="D5" s="2" t="s">
        <v>21</v>
      </c>
      <c r="E5" t="str">
        <f t="shared" si="0"/>
        <v>宮城-04</v>
      </c>
      <c r="F5" s="2" t="s">
        <v>151</v>
      </c>
      <c r="G5" s="2" t="s">
        <v>11</v>
      </c>
      <c r="H5" s="2" t="s">
        <v>152</v>
      </c>
      <c r="I5" t="str">
        <f t="shared" si="1"/>
        <v>800m-00600</v>
      </c>
      <c r="K5" s="2" t="s">
        <v>250</v>
      </c>
      <c r="N5" s="2" t="s">
        <v>251</v>
      </c>
    </row>
    <row r="6" spans="1:22" x14ac:dyDescent="0.2">
      <c r="A6" s="1" t="s">
        <v>37</v>
      </c>
      <c r="B6" t="s">
        <v>22</v>
      </c>
      <c r="C6" s="2" t="s">
        <v>23</v>
      </c>
      <c r="D6" s="2" t="s">
        <v>24</v>
      </c>
      <c r="E6" t="str">
        <f t="shared" si="0"/>
        <v>秋田-05</v>
      </c>
      <c r="F6" s="2" t="s">
        <v>153</v>
      </c>
      <c r="G6" s="2" t="s">
        <v>11</v>
      </c>
      <c r="H6" s="2" t="s">
        <v>154</v>
      </c>
      <c r="I6" t="str">
        <f t="shared" si="1"/>
        <v>1500m-00800</v>
      </c>
      <c r="K6" s="2" t="s">
        <v>251</v>
      </c>
      <c r="N6" s="2" t="s">
        <v>252</v>
      </c>
    </row>
    <row r="7" spans="1:22" x14ac:dyDescent="0.2">
      <c r="A7" s="1" t="s">
        <v>40</v>
      </c>
      <c r="B7" t="s">
        <v>25</v>
      </c>
      <c r="C7" s="2" t="s">
        <v>26</v>
      </c>
      <c r="D7" s="2" t="s">
        <v>10</v>
      </c>
      <c r="E7" t="str">
        <f t="shared" si="0"/>
        <v>山形-06</v>
      </c>
      <c r="F7" s="2" t="s">
        <v>155</v>
      </c>
      <c r="G7" s="2" t="s">
        <v>156</v>
      </c>
      <c r="H7" s="2" t="s">
        <v>157</v>
      </c>
      <c r="I7" t="str">
        <f t="shared" si="1"/>
        <v>5000m-01100</v>
      </c>
      <c r="K7" s="2" t="s">
        <v>252</v>
      </c>
      <c r="N7" s="2" t="s">
        <v>255</v>
      </c>
    </row>
    <row r="8" spans="1:22" x14ac:dyDescent="0.2">
      <c r="A8" s="1" t="s">
        <v>42</v>
      </c>
      <c r="B8" t="s">
        <v>28</v>
      </c>
      <c r="C8" s="2" t="s">
        <v>29</v>
      </c>
      <c r="D8" s="2" t="s">
        <v>10</v>
      </c>
      <c r="E8" t="str">
        <f t="shared" si="0"/>
        <v>福島-07</v>
      </c>
      <c r="F8" s="2" t="s">
        <v>158</v>
      </c>
      <c r="G8" s="2" t="s">
        <v>159</v>
      </c>
      <c r="H8" s="2" t="s">
        <v>160</v>
      </c>
      <c r="I8" t="str">
        <f t="shared" si="1"/>
        <v>女子100mH-04400</v>
      </c>
      <c r="K8" s="2" t="s">
        <v>253</v>
      </c>
      <c r="N8" s="2" t="s">
        <v>258</v>
      </c>
    </row>
    <row r="9" spans="1:22" x14ac:dyDescent="0.2">
      <c r="A9" s="1" t="s">
        <v>93</v>
      </c>
      <c r="B9" t="s">
        <v>31</v>
      </c>
      <c r="C9" s="2" t="s">
        <v>32</v>
      </c>
      <c r="D9" s="2" t="s">
        <v>10</v>
      </c>
      <c r="E9" t="str">
        <f t="shared" si="0"/>
        <v>茨城-08</v>
      </c>
      <c r="F9" s="2" t="s">
        <v>161</v>
      </c>
      <c r="G9" s="2" t="s">
        <v>162</v>
      </c>
      <c r="H9" s="2" t="s">
        <v>163</v>
      </c>
      <c r="I9" t="str">
        <f t="shared" si="1"/>
        <v>女子中学100mH-04200</v>
      </c>
      <c r="K9" s="2" t="s">
        <v>254</v>
      </c>
      <c r="N9" s="2" t="s">
        <v>264</v>
      </c>
    </row>
    <row r="10" spans="1:22" x14ac:dyDescent="0.2">
      <c r="A10" s="1" t="s">
        <v>94</v>
      </c>
      <c r="B10" t="s">
        <v>34</v>
      </c>
      <c r="C10" s="2" t="s">
        <v>35</v>
      </c>
      <c r="D10" s="2" t="s">
        <v>36</v>
      </c>
      <c r="E10" t="str">
        <f t="shared" si="0"/>
        <v>栃木-09</v>
      </c>
      <c r="F10" s="2" t="s">
        <v>164</v>
      </c>
      <c r="G10" s="2" t="s">
        <v>156</v>
      </c>
      <c r="H10" s="2" t="s">
        <v>165</v>
      </c>
      <c r="I10" t="str">
        <f t="shared" si="1"/>
        <v>男子110mH-03400</v>
      </c>
      <c r="K10" s="2" t="s">
        <v>255</v>
      </c>
      <c r="N10" s="2" t="s">
        <v>266</v>
      </c>
    </row>
    <row r="11" spans="1:22" x14ac:dyDescent="0.2">
      <c r="A11" s="1" t="s">
        <v>95</v>
      </c>
      <c r="B11" t="s">
        <v>38</v>
      </c>
      <c r="C11" s="2">
        <v>10</v>
      </c>
      <c r="D11" s="2" t="s">
        <v>39</v>
      </c>
      <c r="E11" t="str">
        <f t="shared" si="0"/>
        <v>群馬-10</v>
      </c>
      <c r="F11" s="2" t="s">
        <v>166</v>
      </c>
      <c r="G11" s="2" t="s">
        <v>167</v>
      </c>
      <c r="H11" s="2" t="s">
        <v>168</v>
      </c>
      <c r="I11" t="str">
        <f t="shared" si="1"/>
        <v>男子中学110mH-03200</v>
      </c>
      <c r="K11" s="2" t="s">
        <v>258</v>
      </c>
      <c r="N11" s="2" t="s">
        <v>265</v>
      </c>
    </row>
    <row r="12" spans="1:22" x14ac:dyDescent="0.2">
      <c r="A12" s="1" t="s">
        <v>96</v>
      </c>
      <c r="B12" t="s">
        <v>41</v>
      </c>
      <c r="C12" s="2">
        <v>11</v>
      </c>
      <c r="D12" s="2" t="s">
        <v>10</v>
      </c>
      <c r="E12" t="str">
        <f t="shared" si="0"/>
        <v>埼玉-11</v>
      </c>
      <c r="F12" s="2" t="s">
        <v>169</v>
      </c>
      <c r="G12" s="2" t="s">
        <v>170</v>
      </c>
      <c r="H12" s="2" t="s">
        <v>171</v>
      </c>
      <c r="I12" t="str">
        <f t="shared" si="1"/>
        <v>女子400mH-04600</v>
      </c>
      <c r="K12" s="2" t="s">
        <v>262</v>
      </c>
      <c r="N12" t="str">
        <f>CONCATENATE(H17,G17,F17)</f>
        <v>男子砲丸投（7.26kg）-08100</v>
      </c>
    </row>
    <row r="13" spans="1:22" x14ac:dyDescent="0.2">
      <c r="A13" s="1" t="s">
        <v>97</v>
      </c>
      <c r="B13" t="s">
        <v>43</v>
      </c>
      <c r="C13" s="2">
        <v>12</v>
      </c>
      <c r="D13" s="2" t="s">
        <v>44</v>
      </c>
      <c r="E13" t="str">
        <f t="shared" si="0"/>
        <v>千葉-12</v>
      </c>
      <c r="F13" s="2" t="s">
        <v>172</v>
      </c>
      <c r="G13" s="2" t="s">
        <v>167</v>
      </c>
      <c r="H13" s="2" t="s">
        <v>173</v>
      </c>
      <c r="I13" t="str">
        <f t="shared" si="1"/>
        <v>男子400mH-03700</v>
      </c>
      <c r="K13" s="2" t="s">
        <v>263</v>
      </c>
      <c r="N13" t="str">
        <f>CONCATENATE(H18,G18,F18)</f>
        <v>男子高校砲丸投(6kg)-08200</v>
      </c>
    </row>
    <row r="14" spans="1:22" x14ac:dyDescent="0.2">
      <c r="A14" s="1" t="s">
        <v>98</v>
      </c>
      <c r="B14" t="s">
        <v>45</v>
      </c>
      <c r="C14" s="2">
        <v>13</v>
      </c>
      <c r="D14" s="2" t="s">
        <v>10</v>
      </c>
      <c r="E14" t="str">
        <f t="shared" si="0"/>
        <v>東京-13</v>
      </c>
      <c r="F14" s="2" t="s">
        <v>174</v>
      </c>
      <c r="G14" s="2" t="s">
        <v>175</v>
      </c>
      <c r="H14" s="2" t="s">
        <v>176</v>
      </c>
      <c r="I14" t="str">
        <f t="shared" si="1"/>
        <v>走高跳-07100</v>
      </c>
      <c r="K14" s="2" t="s">
        <v>305</v>
      </c>
      <c r="N14" t="str">
        <f>CONCATENATE(H19,G19,F19)</f>
        <v>男子中学砲丸投(5kg)-08300</v>
      </c>
    </row>
    <row r="15" spans="1:22" x14ac:dyDescent="0.2">
      <c r="A15" s="1" t="s">
        <v>49</v>
      </c>
      <c r="B15" t="s">
        <v>46</v>
      </c>
      <c r="C15" s="2">
        <v>14</v>
      </c>
      <c r="D15" s="2" t="s">
        <v>10</v>
      </c>
      <c r="E15" t="str">
        <f t="shared" si="0"/>
        <v>神奈川-14</v>
      </c>
      <c r="F15" s="2" t="s">
        <v>177</v>
      </c>
      <c r="G15" s="2" t="s">
        <v>156</v>
      </c>
      <c r="H15" s="2" t="s">
        <v>178</v>
      </c>
      <c r="I15" t="str">
        <f t="shared" si="1"/>
        <v>走幅跳-07300</v>
      </c>
      <c r="K15" s="2" t="s">
        <v>264</v>
      </c>
      <c r="N15" t="str">
        <f>CONCATENATE(H20,G20,F20)</f>
        <v>女子砲丸投（4kg）-08400</v>
      </c>
      <c r="V15" s="2" t="s">
        <v>250</v>
      </c>
    </row>
    <row r="16" spans="1:22" x14ac:dyDescent="0.2">
      <c r="A16" s="1" t="s">
        <v>51</v>
      </c>
      <c r="B16" t="s">
        <v>47</v>
      </c>
      <c r="C16" s="2">
        <v>15</v>
      </c>
      <c r="D16" s="2" t="s">
        <v>10</v>
      </c>
      <c r="E16" t="str">
        <f t="shared" si="0"/>
        <v>新潟-15</v>
      </c>
      <c r="F16" s="2" t="s">
        <v>179</v>
      </c>
      <c r="G16" s="2" t="s">
        <v>170</v>
      </c>
      <c r="H16" s="2" t="s">
        <v>180</v>
      </c>
      <c r="I16" t="str">
        <f t="shared" si="1"/>
        <v>男子三段跳-07400</v>
      </c>
      <c r="N16" t="str">
        <f>CONCATENATE(H21,G21,F21)</f>
        <v>女子中学砲丸投（2.721kg）-08500</v>
      </c>
      <c r="P16" t="s">
        <v>306</v>
      </c>
      <c r="S16" s="2" t="s">
        <v>247</v>
      </c>
      <c r="V16" s="2" t="s">
        <v>266</v>
      </c>
    </row>
    <row r="17" spans="1:22" x14ac:dyDescent="0.2">
      <c r="A17" s="1" t="s">
        <v>54</v>
      </c>
      <c r="B17" t="s">
        <v>48</v>
      </c>
      <c r="C17" s="2">
        <v>16</v>
      </c>
      <c r="D17" s="2" t="s">
        <v>36</v>
      </c>
      <c r="E17" t="str">
        <f t="shared" si="0"/>
        <v>富山-16</v>
      </c>
      <c r="F17" s="2" t="s">
        <v>181</v>
      </c>
      <c r="G17" s="2" t="s">
        <v>182</v>
      </c>
      <c r="H17" s="2" t="s">
        <v>183</v>
      </c>
      <c r="K17" s="2" t="s">
        <v>266</v>
      </c>
      <c r="P17" t="s">
        <v>307</v>
      </c>
      <c r="S17" s="2" t="s">
        <v>248</v>
      </c>
      <c r="V17" s="2" t="s">
        <v>268</v>
      </c>
    </row>
    <row r="18" spans="1:22" x14ac:dyDescent="0.2">
      <c r="A18" s="1" t="s">
        <v>56</v>
      </c>
      <c r="B18" t="s">
        <v>50</v>
      </c>
      <c r="C18" s="2">
        <v>17</v>
      </c>
      <c r="D18" s="2" t="s">
        <v>10</v>
      </c>
      <c r="E18" t="str">
        <f t="shared" si="0"/>
        <v>石川-17</v>
      </c>
      <c r="F18" s="2" t="s">
        <v>184</v>
      </c>
      <c r="G18" s="2" t="s">
        <v>162</v>
      </c>
      <c r="H18" s="2" t="s">
        <v>185</v>
      </c>
      <c r="K18" s="2" t="s">
        <v>267</v>
      </c>
      <c r="P18" t="s">
        <v>308</v>
      </c>
      <c r="S18" s="2" t="s">
        <v>250</v>
      </c>
      <c r="V18" s="2" t="s">
        <v>267</v>
      </c>
    </row>
    <row r="19" spans="1:22" x14ac:dyDescent="0.2">
      <c r="A19" s="1" t="s">
        <v>59</v>
      </c>
      <c r="B19" t="s">
        <v>52</v>
      </c>
      <c r="C19" s="2">
        <v>18</v>
      </c>
      <c r="D19" s="2" t="s">
        <v>53</v>
      </c>
      <c r="E19" t="str">
        <f t="shared" si="0"/>
        <v>福井-18</v>
      </c>
      <c r="F19" s="2" t="s">
        <v>186</v>
      </c>
      <c r="G19" s="2" t="s">
        <v>156</v>
      </c>
      <c r="H19" s="2" t="s">
        <v>187</v>
      </c>
      <c r="K19" s="2" t="s">
        <v>268</v>
      </c>
      <c r="P19" t="s">
        <v>309</v>
      </c>
      <c r="S19" s="2" t="s">
        <v>251</v>
      </c>
    </row>
    <row r="20" spans="1:22" x14ac:dyDescent="0.2">
      <c r="A20" s="1" t="s">
        <v>331</v>
      </c>
      <c r="B20" t="s">
        <v>55</v>
      </c>
      <c r="C20" s="2">
        <v>19</v>
      </c>
      <c r="D20" s="2" t="s">
        <v>10</v>
      </c>
      <c r="E20" t="str">
        <f t="shared" si="0"/>
        <v>山梨-19</v>
      </c>
      <c r="F20" s="2" t="s">
        <v>188</v>
      </c>
      <c r="G20" s="2" t="s">
        <v>167</v>
      </c>
      <c r="H20" s="2" t="s">
        <v>189</v>
      </c>
      <c r="K20" s="2" t="s">
        <v>271</v>
      </c>
      <c r="P20" t="s">
        <v>310</v>
      </c>
      <c r="S20" s="2" t="s">
        <v>252</v>
      </c>
    </row>
    <row r="21" spans="1:22" x14ac:dyDescent="0.2">
      <c r="B21" t="s">
        <v>57</v>
      </c>
      <c r="C21" s="2">
        <v>20</v>
      </c>
      <c r="D21" s="2" t="s">
        <v>58</v>
      </c>
      <c r="E21" t="str">
        <f t="shared" si="0"/>
        <v>長野-20</v>
      </c>
      <c r="F21" s="2" t="s">
        <v>190</v>
      </c>
      <c r="G21" s="2" t="s">
        <v>167</v>
      </c>
      <c r="H21" s="2" t="s">
        <v>191</v>
      </c>
      <c r="K21" s="2" t="s">
        <v>302</v>
      </c>
      <c r="P21" t="s">
        <v>311</v>
      </c>
      <c r="S21" s="2" t="s">
        <v>264</v>
      </c>
    </row>
    <row r="22" spans="1:22" x14ac:dyDescent="0.2">
      <c r="B22" t="s">
        <v>60</v>
      </c>
      <c r="C22" s="2">
        <v>21</v>
      </c>
      <c r="D22" s="2" t="s">
        <v>61</v>
      </c>
      <c r="E22" t="str">
        <f t="shared" si="0"/>
        <v>岐阜-21</v>
      </c>
      <c r="F22" s="2" t="s">
        <v>192</v>
      </c>
      <c r="G22" s="2" t="s">
        <v>175</v>
      </c>
      <c r="H22" s="2" t="s">
        <v>193</v>
      </c>
      <c r="I22" t="str">
        <f t="shared" si="1"/>
        <v>4×100mR-60100</v>
      </c>
      <c r="K22" s="2" t="s">
        <v>303</v>
      </c>
      <c r="P22" t="s">
        <v>312</v>
      </c>
      <c r="S22" s="2" t="s">
        <v>266</v>
      </c>
    </row>
    <row r="23" spans="1:22" x14ac:dyDescent="0.2">
      <c r="B23" t="s">
        <v>62</v>
      </c>
      <c r="C23" s="2">
        <v>22</v>
      </c>
      <c r="D23" s="2" t="s">
        <v>10</v>
      </c>
      <c r="E23" t="str">
        <f t="shared" si="0"/>
        <v>静岡-22</v>
      </c>
      <c r="F23" s="2" t="s">
        <v>194</v>
      </c>
      <c r="G23" s="2" t="s">
        <v>159</v>
      </c>
      <c r="H23" s="2" t="s">
        <v>195</v>
      </c>
      <c r="I23" t="str">
        <f t="shared" si="1"/>
        <v>4×400mR-60300</v>
      </c>
      <c r="P23" t="s">
        <v>313</v>
      </c>
      <c r="S23" t="s">
        <v>327</v>
      </c>
    </row>
    <row r="24" spans="1:22" x14ac:dyDescent="0.2">
      <c r="B24" t="s">
        <v>63</v>
      </c>
      <c r="C24" s="2">
        <v>23</v>
      </c>
      <c r="D24" s="2" t="s">
        <v>24</v>
      </c>
      <c r="E24" t="str">
        <f t="shared" si="0"/>
        <v>愛知-23</v>
      </c>
      <c r="F24" s="2" t="s">
        <v>283</v>
      </c>
      <c r="G24" s="2" t="s">
        <v>10</v>
      </c>
      <c r="H24" s="2" t="s">
        <v>284</v>
      </c>
      <c r="I24" t="str">
        <f t="shared" si="1"/>
        <v>3000mW-06000</v>
      </c>
      <c r="P24" t="s">
        <v>314</v>
      </c>
    </row>
    <row r="25" spans="1:22" x14ac:dyDescent="0.2">
      <c r="B25" t="s">
        <v>64</v>
      </c>
      <c r="C25" s="2">
        <v>24</v>
      </c>
      <c r="D25" s="2" t="s">
        <v>21</v>
      </c>
      <c r="E25" t="str">
        <f t="shared" si="0"/>
        <v>三重-24</v>
      </c>
      <c r="F25" s="2" t="s">
        <v>285</v>
      </c>
      <c r="G25" s="2" t="s">
        <v>10</v>
      </c>
      <c r="H25" s="2" t="s">
        <v>286</v>
      </c>
      <c r="I25" t="str">
        <f t="shared" si="1"/>
        <v>5000mW-06100</v>
      </c>
      <c r="P25" t="s">
        <v>315</v>
      </c>
    </row>
    <row r="26" spans="1:22" x14ac:dyDescent="0.2">
      <c r="B26" t="s">
        <v>65</v>
      </c>
      <c r="C26" s="2">
        <v>25</v>
      </c>
      <c r="D26" s="2" t="s">
        <v>66</v>
      </c>
      <c r="E26" t="str">
        <f t="shared" si="0"/>
        <v>滋賀-25</v>
      </c>
      <c r="F26" s="2" t="s">
        <v>287</v>
      </c>
      <c r="G26" s="2" t="s">
        <v>10</v>
      </c>
      <c r="H26" s="2" t="s">
        <v>288</v>
      </c>
      <c r="I26" t="str">
        <f>CONCATENATE(H26,G26,F26)</f>
        <v>10000mW-06200</v>
      </c>
      <c r="P26" t="s">
        <v>316</v>
      </c>
    </row>
    <row r="27" spans="1:22" x14ac:dyDescent="0.2">
      <c r="B27" t="s">
        <v>67</v>
      </c>
      <c r="C27" s="2">
        <v>26</v>
      </c>
      <c r="D27" s="2" t="s">
        <v>10</v>
      </c>
      <c r="E27" t="str">
        <f t="shared" si="0"/>
        <v>京都-26</v>
      </c>
      <c r="F27" s="2" t="s">
        <v>289</v>
      </c>
      <c r="G27" s="2" t="s">
        <v>10</v>
      </c>
      <c r="H27" s="2" t="s">
        <v>290</v>
      </c>
      <c r="I27" t="str">
        <f t="shared" si="1"/>
        <v>20000mW-06300</v>
      </c>
      <c r="P27" t="s">
        <v>317</v>
      </c>
      <c r="S27" t="s">
        <v>334</v>
      </c>
    </row>
    <row r="28" spans="1:22" x14ac:dyDescent="0.2">
      <c r="B28" t="s">
        <v>68</v>
      </c>
      <c r="C28" s="2">
        <v>27</v>
      </c>
      <c r="D28" s="2" t="s">
        <v>10</v>
      </c>
      <c r="E28" t="str">
        <f t="shared" si="0"/>
        <v>大阪-27</v>
      </c>
      <c r="H28" s="2"/>
      <c r="P28" t="s">
        <v>318</v>
      </c>
    </row>
    <row r="29" spans="1:22" x14ac:dyDescent="0.2">
      <c r="B29" t="s">
        <v>69</v>
      </c>
      <c r="C29" s="2">
        <v>28</v>
      </c>
      <c r="D29" s="2" t="s">
        <v>10</v>
      </c>
      <c r="E29" t="str">
        <f t="shared" si="0"/>
        <v>兵庫-28</v>
      </c>
      <c r="H29" s="2"/>
      <c r="P29" t="s">
        <v>319</v>
      </c>
    </row>
    <row r="30" spans="1:22" x14ac:dyDescent="0.2">
      <c r="B30" t="s">
        <v>70</v>
      </c>
      <c r="C30" s="2">
        <v>29</v>
      </c>
      <c r="D30" s="2" t="s">
        <v>58</v>
      </c>
      <c r="E30" t="str">
        <f t="shared" si="0"/>
        <v>奈良-29</v>
      </c>
      <c r="F30"/>
      <c r="G30"/>
      <c r="K30" s="36" t="s">
        <v>229</v>
      </c>
      <c r="N30" s="1" t="s">
        <v>273</v>
      </c>
    </row>
    <row r="31" spans="1:22" x14ac:dyDescent="0.2">
      <c r="B31" t="s">
        <v>71</v>
      </c>
      <c r="C31" s="2">
        <v>30</v>
      </c>
      <c r="D31" s="2" t="s">
        <v>10</v>
      </c>
      <c r="E31" t="str">
        <f t="shared" si="0"/>
        <v>和歌山-30</v>
      </c>
      <c r="F31"/>
      <c r="G31"/>
      <c r="N31" s="1" t="s">
        <v>274</v>
      </c>
    </row>
    <row r="32" spans="1:22" x14ac:dyDescent="0.2">
      <c r="B32" t="s">
        <v>72</v>
      </c>
      <c r="C32" s="2">
        <v>31</v>
      </c>
      <c r="D32" s="2" t="s">
        <v>10</v>
      </c>
      <c r="E32" t="str">
        <f t="shared" si="0"/>
        <v>鳥取-31</v>
      </c>
      <c r="F32"/>
      <c r="G32"/>
      <c r="N32" s="1" t="s">
        <v>275</v>
      </c>
      <c r="P32" s="2" t="s">
        <v>247</v>
      </c>
    </row>
    <row r="33" spans="2:16" x14ac:dyDescent="0.2">
      <c r="B33" t="s">
        <v>73</v>
      </c>
      <c r="C33" s="2">
        <v>32</v>
      </c>
      <c r="D33" s="2" t="s">
        <v>66</v>
      </c>
      <c r="E33" t="str">
        <f t="shared" si="0"/>
        <v>島根-32</v>
      </c>
      <c r="F33" s="2" t="s">
        <v>145</v>
      </c>
      <c r="G33" s="2" t="s">
        <v>11</v>
      </c>
      <c r="H33" s="2" t="s">
        <v>146</v>
      </c>
      <c r="I33" t="str">
        <f>CONCATENATE(H33,G33,F33)</f>
        <v>100m-00200</v>
      </c>
      <c r="K33" s="2" t="s">
        <v>247</v>
      </c>
      <c r="N33" s="1" t="s">
        <v>276</v>
      </c>
      <c r="P33" s="2" t="s">
        <v>248</v>
      </c>
    </row>
    <row r="34" spans="2:16" x14ac:dyDescent="0.2">
      <c r="B34" t="s">
        <v>74</v>
      </c>
      <c r="C34" s="2">
        <v>33</v>
      </c>
      <c r="D34" s="2" t="s">
        <v>10</v>
      </c>
      <c r="E34" t="str">
        <f t="shared" si="0"/>
        <v>岡山-33</v>
      </c>
      <c r="F34" s="2" t="s">
        <v>147</v>
      </c>
      <c r="G34" s="2" t="s">
        <v>11</v>
      </c>
      <c r="H34" s="2" t="s">
        <v>148</v>
      </c>
      <c r="I34" t="str">
        <f t="shared" ref="I34:I36" si="2">CONCATENATE(H34,G34,F34)</f>
        <v>200m-00300</v>
      </c>
      <c r="K34" s="2" t="s">
        <v>248</v>
      </c>
      <c r="N34" s="1" t="s">
        <v>277</v>
      </c>
      <c r="P34" s="2" t="s">
        <v>249</v>
      </c>
    </row>
    <row r="35" spans="2:16" x14ac:dyDescent="0.2">
      <c r="B35" t="s">
        <v>75</v>
      </c>
      <c r="C35" s="2">
        <v>34</v>
      </c>
      <c r="D35" s="2" t="s">
        <v>10</v>
      </c>
      <c r="E35" t="str">
        <f t="shared" si="0"/>
        <v>広島-34</v>
      </c>
      <c r="F35" s="2" t="s">
        <v>149</v>
      </c>
      <c r="G35" s="2" t="s">
        <v>11</v>
      </c>
      <c r="H35" s="2" t="s">
        <v>150</v>
      </c>
      <c r="I35" t="str">
        <f t="shared" si="2"/>
        <v>400m-00500</v>
      </c>
      <c r="K35" s="2" t="s">
        <v>249</v>
      </c>
      <c r="N35" s="1" t="s">
        <v>278</v>
      </c>
      <c r="P35" s="2" t="s">
        <v>250</v>
      </c>
    </row>
    <row r="36" spans="2:16" x14ac:dyDescent="0.2">
      <c r="B36" t="s">
        <v>76</v>
      </c>
      <c r="C36" s="2">
        <v>35</v>
      </c>
      <c r="D36" s="2" t="s">
        <v>10</v>
      </c>
      <c r="E36" t="str">
        <f t="shared" si="0"/>
        <v>山口-35</v>
      </c>
      <c r="F36" s="2" t="s">
        <v>151</v>
      </c>
      <c r="G36" s="2" t="s">
        <v>11</v>
      </c>
      <c r="H36" s="2" t="s">
        <v>152</v>
      </c>
      <c r="I36" t="str">
        <f t="shared" si="2"/>
        <v>800m-00600</v>
      </c>
      <c r="K36" s="2" t="s">
        <v>250</v>
      </c>
      <c r="N36" s="1" t="s">
        <v>27</v>
      </c>
      <c r="P36" s="2" t="s">
        <v>251</v>
      </c>
    </row>
    <row r="37" spans="2:16" x14ac:dyDescent="0.2">
      <c r="B37" t="s">
        <v>77</v>
      </c>
      <c r="C37" s="2">
        <v>36</v>
      </c>
      <c r="D37" s="2" t="s">
        <v>10</v>
      </c>
      <c r="E37" t="str">
        <f t="shared" si="0"/>
        <v>徳島-36</v>
      </c>
      <c r="F37" s="2" t="s">
        <v>153</v>
      </c>
      <c r="G37" s="2" t="s">
        <v>11</v>
      </c>
      <c r="H37" s="2" t="s">
        <v>154</v>
      </c>
      <c r="I37" s="2" t="s">
        <v>338</v>
      </c>
      <c r="K37" s="2" t="s">
        <v>251</v>
      </c>
      <c r="N37" s="1" t="s">
        <v>30</v>
      </c>
      <c r="P37" s="2" t="s">
        <v>252</v>
      </c>
    </row>
    <row r="38" spans="2:16" x14ac:dyDescent="0.2">
      <c r="B38" t="s">
        <v>78</v>
      </c>
      <c r="C38" s="2">
        <v>37</v>
      </c>
      <c r="D38" s="2" t="s">
        <v>79</v>
      </c>
      <c r="E38" t="str">
        <f t="shared" si="0"/>
        <v>香川-37</v>
      </c>
      <c r="F38" s="2" t="s">
        <v>155</v>
      </c>
      <c r="G38" s="2" t="s">
        <v>156</v>
      </c>
      <c r="H38" s="2" t="s">
        <v>157</v>
      </c>
      <c r="I38" s="2" t="s">
        <v>339</v>
      </c>
      <c r="K38" s="2" t="s">
        <v>252</v>
      </c>
      <c r="N38" s="1" t="s">
        <v>33</v>
      </c>
      <c r="P38" s="2" t="s">
        <v>253</v>
      </c>
    </row>
    <row r="39" spans="2:16" x14ac:dyDescent="0.2">
      <c r="B39" t="s">
        <v>80</v>
      </c>
      <c r="C39" s="2">
        <v>38</v>
      </c>
      <c r="D39" s="2" t="s">
        <v>81</v>
      </c>
      <c r="E39" t="str">
        <f t="shared" si="0"/>
        <v>愛媛-38</v>
      </c>
      <c r="F39" s="2" t="s">
        <v>158</v>
      </c>
      <c r="G39" s="2" t="s">
        <v>159</v>
      </c>
      <c r="H39" s="2" t="s">
        <v>230</v>
      </c>
      <c r="I39" t="str">
        <f>CONCATENATE(H38,G38,F38)</f>
        <v>5000m-01100</v>
      </c>
      <c r="K39" s="2" t="s">
        <v>253</v>
      </c>
      <c r="N39" s="1" t="s">
        <v>37</v>
      </c>
      <c r="P39" s="2" t="s">
        <v>320</v>
      </c>
    </row>
    <row r="40" spans="2:16" x14ac:dyDescent="0.2">
      <c r="B40" t="s">
        <v>82</v>
      </c>
      <c r="C40" s="2">
        <v>39</v>
      </c>
      <c r="D40" s="2" t="s">
        <v>83</v>
      </c>
      <c r="E40" t="str">
        <f t="shared" si="0"/>
        <v>高知-39</v>
      </c>
      <c r="F40" s="2" t="s">
        <v>161</v>
      </c>
      <c r="G40" s="2" t="s">
        <v>162</v>
      </c>
      <c r="H40" s="2" t="s">
        <v>231</v>
      </c>
      <c r="I40" s="36" t="str">
        <f t="shared" ref="I40" si="3">CONCATENATE(H39,G39,F39)</f>
        <v>女子100mH-04400</v>
      </c>
      <c r="K40" s="2" t="s">
        <v>254</v>
      </c>
      <c r="N40" s="1" t="s">
        <v>40</v>
      </c>
      <c r="P40" s="2" t="s">
        <v>255</v>
      </c>
    </row>
    <row r="41" spans="2:16" x14ac:dyDescent="0.2">
      <c r="B41" t="s">
        <v>84</v>
      </c>
      <c r="C41" s="2">
        <v>40</v>
      </c>
      <c r="D41" s="2" t="s">
        <v>10</v>
      </c>
      <c r="E41" t="str">
        <f t="shared" si="0"/>
        <v>福岡-40</v>
      </c>
      <c r="F41" s="2" t="s">
        <v>164</v>
      </c>
      <c r="G41" s="2" t="s">
        <v>156</v>
      </c>
      <c r="H41" s="2" t="s">
        <v>232</v>
      </c>
      <c r="I41" s="36" t="s">
        <v>344</v>
      </c>
      <c r="K41" s="2" t="s">
        <v>255</v>
      </c>
      <c r="N41" s="1" t="s">
        <v>42</v>
      </c>
      <c r="P41" s="2" t="s">
        <v>258</v>
      </c>
    </row>
    <row r="42" spans="2:16" x14ac:dyDescent="0.2">
      <c r="B42" t="s">
        <v>85</v>
      </c>
      <c r="C42" s="2">
        <v>41</v>
      </c>
      <c r="D42" s="2" t="s">
        <v>86</v>
      </c>
      <c r="E42" t="str">
        <f t="shared" si="0"/>
        <v>佐賀-41</v>
      </c>
      <c r="F42" s="2" t="s">
        <v>166</v>
      </c>
      <c r="G42" s="2" t="s">
        <v>167</v>
      </c>
      <c r="H42" s="2" t="s">
        <v>233</v>
      </c>
      <c r="I42" s="36" t="str">
        <f>CONCATENATE(H41,G41,F41)</f>
        <v>男子110mH-03400</v>
      </c>
      <c r="K42" t="s">
        <v>256</v>
      </c>
      <c r="N42" s="1" t="s">
        <v>93</v>
      </c>
      <c r="P42" s="2" t="s">
        <v>262</v>
      </c>
    </row>
    <row r="43" spans="2:16" x14ac:dyDescent="0.2">
      <c r="B43" t="s">
        <v>87</v>
      </c>
      <c r="C43" s="2">
        <v>42</v>
      </c>
      <c r="D43" s="2" t="s">
        <v>10</v>
      </c>
      <c r="E43" t="str">
        <f t="shared" si="0"/>
        <v>長崎-42</v>
      </c>
      <c r="F43" s="2" t="s">
        <v>174</v>
      </c>
      <c r="G43" s="2" t="s">
        <v>175</v>
      </c>
      <c r="H43" s="37" t="s">
        <v>176</v>
      </c>
      <c r="I43" s="36" t="str">
        <f>CONCATENATE(H42,G42,F42)</f>
        <v>男子中学110mH-03200</v>
      </c>
      <c r="K43" t="s">
        <v>257</v>
      </c>
      <c r="N43" s="1" t="s">
        <v>94</v>
      </c>
      <c r="P43" s="2" t="s">
        <v>263</v>
      </c>
    </row>
    <row r="44" spans="2:16" x14ac:dyDescent="0.2">
      <c r="B44" t="s">
        <v>88</v>
      </c>
      <c r="C44" s="2">
        <v>43</v>
      </c>
      <c r="D44" s="2" t="s">
        <v>10</v>
      </c>
      <c r="E44" t="str">
        <f t="shared" si="0"/>
        <v>熊本-43</v>
      </c>
      <c r="F44" s="2" t="s">
        <v>177</v>
      </c>
      <c r="G44" s="2" t="s">
        <v>156</v>
      </c>
      <c r="H44" s="37" t="s">
        <v>178</v>
      </c>
      <c r="I44" s="36" t="s">
        <v>340</v>
      </c>
      <c r="K44" s="2" t="s">
        <v>258</v>
      </c>
      <c r="N44" s="1" t="s">
        <v>95</v>
      </c>
      <c r="P44" s="2" t="s">
        <v>305</v>
      </c>
    </row>
    <row r="45" spans="2:16" x14ac:dyDescent="0.2">
      <c r="B45" t="s">
        <v>89</v>
      </c>
      <c r="C45" s="2">
        <v>44</v>
      </c>
      <c r="D45" s="2" t="s">
        <v>10</v>
      </c>
      <c r="E45" t="str">
        <f t="shared" si="0"/>
        <v>大分-44</v>
      </c>
      <c r="F45" s="2" t="s">
        <v>181</v>
      </c>
      <c r="G45" s="2" t="s">
        <v>182</v>
      </c>
      <c r="H45" s="2" t="s">
        <v>234</v>
      </c>
      <c r="I45" s="36" t="s">
        <v>341</v>
      </c>
      <c r="K45" t="s">
        <v>259</v>
      </c>
      <c r="N45" s="1" t="s">
        <v>96</v>
      </c>
      <c r="P45" s="2" t="s">
        <v>264</v>
      </c>
    </row>
    <row r="46" spans="2:16" x14ac:dyDescent="0.2">
      <c r="B46" t="s">
        <v>90</v>
      </c>
      <c r="C46" s="2">
        <v>45</v>
      </c>
      <c r="D46" s="2" t="s">
        <v>10</v>
      </c>
      <c r="E46" t="str">
        <f t="shared" si="0"/>
        <v>宮崎-45</v>
      </c>
      <c r="F46" s="2" t="s">
        <v>184</v>
      </c>
      <c r="G46" s="2" t="s">
        <v>162</v>
      </c>
      <c r="H46" s="2" t="s">
        <v>235</v>
      </c>
      <c r="I46" s="36" t="str">
        <f>CONCATENATE(H43,G43,F43)</f>
        <v>走高跳-07100</v>
      </c>
      <c r="K46" t="s">
        <v>260</v>
      </c>
      <c r="N46" s="1" t="s">
        <v>97</v>
      </c>
      <c r="P46" s="2" t="s">
        <v>265</v>
      </c>
    </row>
    <row r="47" spans="2:16" x14ac:dyDescent="0.2">
      <c r="B47" t="s">
        <v>91</v>
      </c>
      <c r="C47" s="2">
        <v>46</v>
      </c>
      <c r="D47" s="2" t="s">
        <v>10</v>
      </c>
      <c r="E47" t="str">
        <f t="shared" si="0"/>
        <v>鹿児島-46</v>
      </c>
      <c r="F47" s="2" t="s">
        <v>186</v>
      </c>
      <c r="G47" s="2" t="s">
        <v>156</v>
      </c>
      <c r="H47" s="2" t="s">
        <v>236</v>
      </c>
      <c r="I47" s="36" t="str">
        <f>CONCATENATE(H44,G44,F44)</f>
        <v>走幅跳-07300</v>
      </c>
      <c r="K47" t="s">
        <v>261</v>
      </c>
      <c r="N47" s="1" t="s">
        <v>98</v>
      </c>
      <c r="P47" s="2" t="s">
        <v>266</v>
      </c>
    </row>
    <row r="48" spans="2:16" x14ac:dyDescent="0.2">
      <c r="B48" t="s">
        <v>92</v>
      </c>
      <c r="C48" s="2">
        <v>47</v>
      </c>
      <c r="D48" s="2" t="s">
        <v>10</v>
      </c>
      <c r="E48" t="str">
        <f t="shared" si="0"/>
        <v>沖縄-47</v>
      </c>
      <c r="F48" s="2" t="s">
        <v>188</v>
      </c>
      <c r="G48" s="2" t="s">
        <v>167</v>
      </c>
      <c r="H48" s="2" t="s">
        <v>237</v>
      </c>
      <c r="I48" s="36" t="s">
        <v>342</v>
      </c>
      <c r="K48" s="2" t="s">
        <v>262</v>
      </c>
      <c r="N48" s="1" t="s">
        <v>49</v>
      </c>
      <c r="P48" s="2" t="s">
        <v>267</v>
      </c>
    </row>
    <row r="49" spans="5:16" x14ac:dyDescent="0.2">
      <c r="E49" t="s">
        <v>337</v>
      </c>
      <c r="F49" s="2" t="s">
        <v>190</v>
      </c>
      <c r="G49" s="2" t="s">
        <v>167</v>
      </c>
      <c r="H49" s="2" t="s">
        <v>238</v>
      </c>
      <c r="I49" s="36" t="s">
        <v>343</v>
      </c>
      <c r="K49" s="2" t="s">
        <v>263</v>
      </c>
      <c r="N49" s="1" t="s">
        <v>51</v>
      </c>
      <c r="P49" s="2" t="s">
        <v>268</v>
      </c>
    </row>
    <row r="50" spans="5:16" x14ac:dyDescent="0.2">
      <c r="F50" s="2" t="s">
        <v>192</v>
      </c>
      <c r="G50" s="2" t="s">
        <v>175</v>
      </c>
      <c r="H50" s="2" t="s">
        <v>193</v>
      </c>
      <c r="I50" s="36" t="str">
        <f t="shared" ref="I50:I56" si="4">CONCATENATE(H45,G45,F45)</f>
        <v>男子砲丸投（7.26kg）-08100</v>
      </c>
      <c r="K50" s="2" t="s">
        <v>264</v>
      </c>
      <c r="N50" s="1" t="s">
        <v>331</v>
      </c>
      <c r="P50" s="2" t="s">
        <v>271</v>
      </c>
    </row>
    <row r="51" spans="5:16" x14ac:dyDescent="0.2">
      <c r="F51" s="2" t="s">
        <v>194</v>
      </c>
      <c r="G51" s="2" t="s">
        <v>156</v>
      </c>
      <c r="H51" s="2" t="s">
        <v>195</v>
      </c>
      <c r="I51" s="36" t="str">
        <f t="shared" si="4"/>
        <v>男子高校砲丸投(6kg)-08200</v>
      </c>
      <c r="K51" s="2" t="s">
        <v>265</v>
      </c>
      <c r="P51" s="2" t="s">
        <v>302</v>
      </c>
    </row>
    <row r="52" spans="5:16" x14ac:dyDescent="0.2">
      <c r="F52" s="2" t="s">
        <v>297</v>
      </c>
      <c r="G52" s="2" t="s">
        <v>156</v>
      </c>
      <c r="H52" s="2" t="s">
        <v>298</v>
      </c>
      <c r="I52" s="36" t="str">
        <f t="shared" si="4"/>
        <v>男子中学砲丸投(5kg)-08300</v>
      </c>
      <c r="K52" s="2" t="s">
        <v>266</v>
      </c>
      <c r="P52" s="2" t="s">
        <v>303</v>
      </c>
    </row>
    <row r="53" spans="5:16" x14ac:dyDescent="0.2">
      <c r="F53" s="2" t="s">
        <v>299</v>
      </c>
      <c r="G53" s="2" t="s">
        <v>156</v>
      </c>
      <c r="H53" s="2" t="s">
        <v>300</v>
      </c>
      <c r="I53" s="36" t="str">
        <f t="shared" si="4"/>
        <v>女子砲丸投（4kg）-08400</v>
      </c>
      <c r="K53" s="2" t="s">
        <v>267</v>
      </c>
      <c r="P53" t="s">
        <v>321</v>
      </c>
    </row>
    <row r="54" spans="5:16" x14ac:dyDescent="0.2">
      <c r="I54" s="36" t="str">
        <f t="shared" si="4"/>
        <v>女子中学砲丸投（2.721kg）-08500</v>
      </c>
      <c r="K54" s="2" t="s">
        <v>268</v>
      </c>
      <c r="P54" t="s">
        <v>322</v>
      </c>
    </row>
    <row r="55" spans="5:16" x14ac:dyDescent="0.2">
      <c r="F55" s="2" t="s">
        <v>304</v>
      </c>
      <c r="G55" s="2" t="s">
        <v>10</v>
      </c>
      <c r="H55" s="2" t="s">
        <v>301</v>
      </c>
      <c r="I55" t="str">
        <f t="shared" si="4"/>
        <v>4×100mR-60100</v>
      </c>
      <c r="K55" s="2" t="s">
        <v>269</v>
      </c>
      <c r="P55" t="s">
        <v>323</v>
      </c>
    </row>
    <row r="56" spans="5:16" x14ac:dyDescent="0.2">
      <c r="I56" t="str">
        <f t="shared" si="4"/>
        <v>4×400mR-60300</v>
      </c>
      <c r="K56" s="2" t="s">
        <v>270</v>
      </c>
      <c r="P56" t="s">
        <v>324</v>
      </c>
    </row>
    <row r="57" spans="5:16" x14ac:dyDescent="0.2">
      <c r="K57" s="2" t="s">
        <v>271</v>
      </c>
      <c r="P57" t="s">
        <v>325</v>
      </c>
    </row>
    <row r="58" spans="5:16" x14ac:dyDescent="0.2">
      <c r="I58" t="str">
        <f>CONCATENATE(H52,G52,F52)</f>
        <v>4×800mR-60400</v>
      </c>
      <c r="K58" s="2" t="s">
        <v>272</v>
      </c>
    </row>
    <row r="59" spans="5:16" x14ac:dyDescent="0.2">
      <c r="I59" t="str">
        <f>CONCATENATE(H53,G53,F53)</f>
        <v>2×2×400mR-60401</v>
      </c>
    </row>
    <row r="60" spans="5:16" x14ac:dyDescent="0.2">
      <c r="I60" t="s">
        <v>326</v>
      </c>
    </row>
    <row r="63" spans="5:16" x14ac:dyDescent="0.2">
      <c r="I63" s="2" t="s">
        <v>291</v>
      </c>
    </row>
    <row r="64" spans="5:16" x14ac:dyDescent="0.2">
      <c r="I64" s="2" t="s">
        <v>292</v>
      </c>
    </row>
    <row r="65" spans="9:9" x14ac:dyDescent="0.2">
      <c r="I65" s="2" t="s">
        <v>293</v>
      </c>
    </row>
    <row r="66" spans="9:9" x14ac:dyDescent="0.2">
      <c r="I66" s="2" t="s">
        <v>294</v>
      </c>
    </row>
    <row r="67" spans="9:9" x14ac:dyDescent="0.2">
      <c r="I67" s="2" t="s">
        <v>295</v>
      </c>
    </row>
    <row r="68" spans="9:9" x14ac:dyDescent="0.2">
      <c r="I68" s="2" t="s">
        <v>296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15"/>
  <sheetViews>
    <sheetView tabSelected="1" topLeftCell="D1" zoomScale="80" zoomScaleNormal="80" workbookViewId="0">
      <selection activeCell="Q15" sqref="Q15"/>
    </sheetView>
  </sheetViews>
  <sheetFormatPr defaultColWidth="9" defaultRowHeight="13" x14ac:dyDescent="0.2"/>
  <cols>
    <col min="1" max="1" width="5" customWidth="1"/>
    <col min="2" max="4" width="14.6328125" style="1" customWidth="1"/>
    <col min="5" max="5" width="12.90625" style="1" customWidth="1"/>
    <col min="6" max="6" width="12.08984375" style="1" customWidth="1"/>
    <col min="7" max="7" width="14.90625" style="3" customWidth="1"/>
    <col min="8" max="8" width="9.90625" style="1" customWidth="1"/>
    <col min="9" max="9" width="21.6328125" style="3" customWidth="1"/>
    <col min="10" max="12" width="5" style="1" customWidth="1"/>
    <col min="13" max="13" width="22.08984375" style="3" customWidth="1"/>
    <col min="14" max="16" width="5" customWidth="1"/>
    <col min="17" max="17" width="20.453125" style="3" customWidth="1"/>
    <col min="18" max="20" width="5" customWidth="1"/>
    <col min="21" max="21" width="5.26953125" customWidth="1"/>
    <col min="22" max="23" width="3.453125" hidden="1" customWidth="1"/>
    <col min="24" max="26" width="6.453125" hidden="1" customWidth="1"/>
    <col min="27" max="27" width="2.08984375" hidden="1" customWidth="1"/>
    <col min="28" max="28" width="5.453125" hidden="1" customWidth="1"/>
    <col min="29" max="29" width="2.08984375" hidden="1" customWidth="1"/>
    <col min="30" max="30" width="6.6328125" customWidth="1"/>
  </cols>
  <sheetData>
    <row r="1" spans="1:30" ht="13.5" customHeight="1" x14ac:dyDescent="0.2">
      <c r="A1" s="71" t="s">
        <v>216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55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30" ht="13.5" customHeight="1" x14ac:dyDescent="0.2">
      <c r="A2" s="53" t="s">
        <v>281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5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30" ht="13.5" customHeight="1" x14ac:dyDescent="0.2">
      <c r="A3" s="53" t="s">
        <v>282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5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30" ht="16.5" customHeight="1" x14ac:dyDescent="0.2">
      <c r="A4" s="71" t="s">
        <v>223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5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30" ht="16.5" customHeight="1" x14ac:dyDescent="0.2">
      <c r="A5" s="71" t="s">
        <v>224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5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30" ht="16.5" x14ac:dyDescent="0.2">
      <c r="A6" s="71" t="s">
        <v>227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5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30" ht="16.5" customHeight="1" x14ac:dyDescent="0.2">
      <c r="A7" s="71" t="s">
        <v>225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56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30" ht="16.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30" ht="13" customHeight="1" x14ac:dyDescent="0.2">
      <c r="A9" s="75" t="s">
        <v>101</v>
      </c>
      <c r="B9" s="72" t="s">
        <v>0</v>
      </c>
      <c r="C9" s="72" t="s">
        <v>246</v>
      </c>
      <c r="D9" s="80" t="s">
        <v>280</v>
      </c>
      <c r="E9" s="75" t="s">
        <v>104</v>
      </c>
      <c r="F9" s="77" t="s">
        <v>119</v>
      </c>
      <c r="G9" s="75" t="s">
        <v>105</v>
      </c>
      <c r="H9" s="75" t="s">
        <v>100</v>
      </c>
      <c r="I9" s="76" t="s">
        <v>2</v>
      </c>
      <c r="J9" s="76"/>
      <c r="K9" s="76"/>
      <c r="L9" s="76"/>
      <c r="M9" s="76" t="s">
        <v>5</v>
      </c>
      <c r="N9" s="76"/>
      <c r="O9" s="76"/>
      <c r="P9" s="76"/>
      <c r="Q9" s="76" t="s">
        <v>6</v>
      </c>
      <c r="R9" s="76"/>
      <c r="S9" s="76"/>
      <c r="T9" s="76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4" customFormat="1" x14ac:dyDescent="0.2">
      <c r="A10" s="75"/>
      <c r="B10" s="73"/>
      <c r="C10" s="73"/>
      <c r="D10" s="81"/>
      <c r="E10" s="76"/>
      <c r="F10" s="78"/>
      <c r="G10" s="75"/>
      <c r="H10" s="75"/>
      <c r="I10" s="75" t="s">
        <v>106</v>
      </c>
      <c r="J10" s="76"/>
      <c r="K10" s="76"/>
      <c r="L10" s="76"/>
      <c r="M10" s="75" t="s">
        <v>106</v>
      </c>
      <c r="N10" s="76"/>
      <c r="O10" s="76"/>
      <c r="P10" s="76"/>
      <c r="Q10" s="75" t="s">
        <v>106</v>
      </c>
      <c r="R10" s="76"/>
      <c r="S10" s="76"/>
      <c r="T10" s="76"/>
    </row>
    <row r="11" spans="1:30" s="4" customFormat="1" x14ac:dyDescent="0.2">
      <c r="A11" s="76"/>
      <c r="B11" s="73"/>
      <c r="C11" s="73"/>
      <c r="D11" s="81"/>
      <c r="E11" s="76"/>
      <c r="F11" s="78"/>
      <c r="G11" s="76"/>
      <c r="H11" s="76"/>
      <c r="I11" s="76"/>
      <c r="J11" s="20" t="s">
        <v>205</v>
      </c>
      <c r="K11" s="20" t="s">
        <v>206</v>
      </c>
      <c r="L11" s="20" t="s">
        <v>3</v>
      </c>
      <c r="M11" s="76"/>
      <c r="N11" s="20" t="s">
        <v>205</v>
      </c>
      <c r="O11" s="20" t="s">
        <v>206</v>
      </c>
      <c r="P11" s="20" t="s">
        <v>3</v>
      </c>
      <c r="Q11" s="76"/>
      <c r="R11" s="20" t="s">
        <v>205</v>
      </c>
      <c r="S11" s="20" t="s">
        <v>206</v>
      </c>
      <c r="T11" s="20" t="s">
        <v>3</v>
      </c>
    </row>
    <row r="12" spans="1:30" s="4" customFormat="1" x14ac:dyDescent="0.2">
      <c r="A12" s="76"/>
      <c r="B12" s="74"/>
      <c r="C12" s="74"/>
      <c r="D12" s="82"/>
      <c r="E12" s="76"/>
      <c r="F12" s="79"/>
      <c r="G12" s="76"/>
      <c r="H12" s="76"/>
      <c r="I12" s="76"/>
      <c r="J12" s="20" t="s">
        <v>208</v>
      </c>
      <c r="K12" s="20" t="s">
        <v>213</v>
      </c>
      <c r="L12" s="20" t="s">
        <v>213</v>
      </c>
      <c r="M12" s="76"/>
      <c r="N12" s="20" t="s">
        <v>208</v>
      </c>
      <c r="O12" s="20" t="s">
        <v>213</v>
      </c>
      <c r="P12" s="20" t="s">
        <v>213</v>
      </c>
      <c r="Q12" s="76"/>
      <c r="R12" s="20" t="s">
        <v>208</v>
      </c>
      <c r="S12" s="20" t="s">
        <v>213</v>
      </c>
      <c r="T12" s="20" t="s">
        <v>213</v>
      </c>
    </row>
    <row r="13" spans="1:30" s="4" customFormat="1" ht="21" customHeight="1" x14ac:dyDescent="0.2">
      <c r="A13" s="20" t="s">
        <v>199</v>
      </c>
      <c r="B13" s="21" t="s">
        <v>200</v>
      </c>
      <c r="C13" s="21" t="s">
        <v>335</v>
      </c>
      <c r="D13" s="21">
        <v>20000101</v>
      </c>
      <c r="E13" s="20" t="s">
        <v>201</v>
      </c>
      <c r="F13" s="20" t="s">
        <v>93</v>
      </c>
      <c r="G13" s="22" t="s">
        <v>239</v>
      </c>
      <c r="H13" s="20">
        <v>3456</v>
      </c>
      <c r="I13" s="22" t="s">
        <v>202</v>
      </c>
      <c r="J13" s="23" t="s">
        <v>209</v>
      </c>
      <c r="K13" s="23" t="s">
        <v>203</v>
      </c>
      <c r="L13" s="23" t="s">
        <v>9</v>
      </c>
      <c r="M13" s="24" t="s">
        <v>207</v>
      </c>
      <c r="N13" s="23" t="s">
        <v>210</v>
      </c>
      <c r="O13" s="23" t="s">
        <v>99</v>
      </c>
      <c r="P13" s="23"/>
      <c r="Q13" s="24" t="s">
        <v>204</v>
      </c>
      <c r="R13" s="23" t="s">
        <v>211</v>
      </c>
      <c r="S13" s="23" t="s">
        <v>212</v>
      </c>
      <c r="T13" s="23"/>
    </row>
    <row r="14" spans="1:30" s="4" customFormat="1" ht="20.149999999999999" customHeight="1" x14ac:dyDescent="0.2">
      <c r="A14" s="20">
        <v>1</v>
      </c>
      <c r="B14" s="25"/>
      <c r="C14" s="25"/>
      <c r="D14" s="25"/>
      <c r="E14" s="28"/>
      <c r="F14" s="28"/>
      <c r="G14" s="29"/>
      <c r="H14" s="26"/>
      <c r="I14" s="38"/>
      <c r="J14" s="27"/>
      <c r="K14" s="27"/>
      <c r="L14" s="27"/>
      <c r="M14" s="38"/>
      <c r="N14" s="27"/>
      <c r="O14" s="27"/>
      <c r="P14" s="27"/>
      <c r="Q14" s="38"/>
      <c r="R14" s="27"/>
      <c r="S14" s="27"/>
      <c r="T14" s="27"/>
      <c r="V14" s="4" t="s">
        <v>102</v>
      </c>
      <c r="W14" s="4" t="s">
        <v>103</v>
      </c>
      <c r="X14" s="4" t="str">
        <f t="shared" ref="X14:X45" si="0">RIGHT(I14,5)</f>
        <v/>
      </c>
      <c r="Y14" s="4" t="str">
        <f t="shared" ref="Y14:Y45" si="1">RIGHT(M14,5)</f>
        <v/>
      </c>
      <c r="Z14" s="4" t="str">
        <f t="shared" ref="Z14:Z45" si="2">RIGHT(Q14,5)</f>
        <v/>
      </c>
      <c r="AA14" s="4" t="s">
        <v>120</v>
      </c>
      <c r="AB14" s="4" t="e">
        <f>LEFT(#REF!,4)</f>
        <v>#REF!</v>
      </c>
      <c r="AC14" s="4" t="s">
        <v>121</v>
      </c>
    </row>
    <row r="15" spans="1:30" s="4" customFormat="1" ht="20.149999999999999" customHeight="1" x14ac:dyDescent="0.2">
      <c r="A15" s="20">
        <v>2</v>
      </c>
      <c r="B15" s="25"/>
      <c r="C15" s="25"/>
      <c r="D15" s="25"/>
      <c r="E15" s="28"/>
      <c r="F15" s="28"/>
      <c r="G15" s="29"/>
      <c r="H15" s="26"/>
      <c r="I15" s="38"/>
      <c r="J15" s="27"/>
      <c r="K15" s="27"/>
      <c r="L15" s="27"/>
      <c r="M15" s="38"/>
      <c r="N15" s="27"/>
      <c r="O15" s="27"/>
      <c r="P15" s="27"/>
      <c r="Q15" s="38"/>
      <c r="R15" s="27"/>
      <c r="S15" s="27"/>
      <c r="T15" s="27"/>
      <c r="V15" s="4" t="s">
        <v>102</v>
      </c>
      <c r="W15" s="4" t="s">
        <v>103</v>
      </c>
      <c r="X15" s="4" t="str">
        <f t="shared" si="0"/>
        <v/>
      </c>
      <c r="Y15" s="4" t="str">
        <f t="shared" si="1"/>
        <v/>
      </c>
      <c r="Z15" s="4" t="str">
        <f t="shared" si="2"/>
        <v/>
      </c>
      <c r="AA15" s="4" t="s">
        <v>120</v>
      </c>
      <c r="AB15" s="4" t="e">
        <f>LEFT(#REF!,4)</f>
        <v>#REF!</v>
      </c>
      <c r="AC15" s="4" t="s">
        <v>121</v>
      </c>
    </row>
    <row r="16" spans="1:30" s="4" customFormat="1" ht="20.149999999999999" customHeight="1" x14ac:dyDescent="0.2">
      <c r="A16" s="20">
        <v>3</v>
      </c>
      <c r="B16" s="25"/>
      <c r="C16" s="25"/>
      <c r="D16" s="25"/>
      <c r="E16" s="28"/>
      <c r="F16" s="28"/>
      <c r="G16" s="29"/>
      <c r="H16" s="26"/>
      <c r="I16" s="38"/>
      <c r="J16" s="27"/>
      <c r="K16" s="27"/>
      <c r="L16" s="27"/>
      <c r="M16" s="38"/>
      <c r="N16" s="27"/>
      <c r="O16" s="27"/>
      <c r="P16" s="27"/>
      <c r="Q16" s="38"/>
      <c r="R16" s="27"/>
      <c r="S16" s="27"/>
      <c r="T16" s="27"/>
      <c r="V16" s="4" t="s">
        <v>102</v>
      </c>
      <c r="W16" s="4" t="s">
        <v>103</v>
      </c>
      <c r="X16" s="4" t="str">
        <f t="shared" si="0"/>
        <v/>
      </c>
      <c r="Y16" s="4" t="str">
        <f t="shared" si="1"/>
        <v/>
      </c>
      <c r="Z16" s="4" t="str">
        <f t="shared" si="2"/>
        <v/>
      </c>
      <c r="AA16" s="4" t="s">
        <v>120</v>
      </c>
      <c r="AB16" s="4" t="e">
        <f>LEFT(#REF!,4)</f>
        <v>#REF!</v>
      </c>
      <c r="AC16" s="4" t="s">
        <v>121</v>
      </c>
    </row>
    <row r="17" spans="1:29" s="4" customFormat="1" ht="20.149999999999999" customHeight="1" x14ac:dyDescent="0.2">
      <c r="A17" s="20">
        <v>4</v>
      </c>
      <c r="B17" s="25"/>
      <c r="C17" s="25"/>
      <c r="D17" s="25"/>
      <c r="E17" s="28"/>
      <c r="F17" s="28"/>
      <c r="G17" s="29"/>
      <c r="H17" s="26"/>
      <c r="I17" s="38"/>
      <c r="J17" s="27"/>
      <c r="K17" s="27"/>
      <c r="L17" s="27"/>
      <c r="M17" s="38"/>
      <c r="N17" s="27"/>
      <c r="O17" s="27"/>
      <c r="P17" s="27"/>
      <c r="Q17" s="38"/>
      <c r="R17" s="27"/>
      <c r="S17" s="27"/>
      <c r="T17" s="27"/>
      <c r="V17" s="4" t="s">
        <v>102</v>
      </c>
      <c r="W17" s="4" t="s">
        <v>103</v>
      </c>
      <c r="X17" s="4" t="str">
        <f t="shared" si="0"/>
        <v/>
      </c>
      <c r="Y17" s="4" t="str">
        <f t="shared" si="1"/>
        <v/>
      </c>
      <c r="Z17" s="4" t="str">
        <f t="shared" si="2"/>
        <v/>
      </c>
      <c r="AA17" s="4" t="s">
        <v>120</v>
      </c>
      <c r="AB17" s="4" t="e">
        <f>LEFT(#REF!,4)</f>
        <v>#REF!</v>
      </c>
      <c r="AC17" s="4" t="s">
        <v>121</v>
      </c>
    </row>
    <row r="18" spans="1:29" s="4" customFormat="1" ht="20.149999999999999" customHeight="1" x14ac:dyDescent="0.2">
      <c r="A18" s="20">
        <v>5</v>
      </c>
      <c r="B18" s="25"/>
      <c r="C18" s="25"/>
      <c r="D18" s="25"/>
      <c r="E18" s="28"/>
      <c r="F18" s="28"/>
      <c r="G18" s="29"/>
      <c r="H18" s="26"/>
      <c r="I18" s="38"/>
      <c r="J18" s="27"/>
      <c r="K18" s="27"/>
      <c r="L18" s="27"/>
      <c r="M18" s="38"/>
      <c r="N18" s="27"/>
      <c r="O18" s="27"/>
      <c r="P18" s="27"/>
      <c r="Q18" s="38"/>
      <c r="R18" s="27"/>
      <c r="S18" s="27"/>
      <c r="T18" s="27"/>
      <c r="V18" s="4" t="s">
        <v>102</v>
      </c>
      <c r="W18" s="4" t="s">
        <v>103</v>
      </c>
      <c r="X18" s="4" t="str">
        <f t="shared" si="0"/>
        <v/>
      </c>
      <c r="Y18" s="4" t="str">
        <f t="shared" si="1"/>
        <v/>
      </c>
      <c r="Z18" s="4" t="str">
        <f t="shared" si="2"/>
        <v/>
      </c>
      <c r="AA18" s="4" t="s">
        <v>120</v>
      </c>
      <c r="AB18" s="4" t="e">
        <f>LEFT(#REF!,4)</f>
        <v>#REF!</v>
      </c>
      <c r="AC18" s="4" t="s">
        <v>121</v>
      </c>
    </row>
    <row r="19" spans="1:29" s="4" customFormat="1" ht="20.149999999999999" customHeight="1" x14ac:dyDescent="0.2">
      <c r="A19" s="20">
        <v>6</v>
      </c>
      <c r="B19" s="25"/>
      <c r="C19" s="25"/>
      <c r="D19" s="25"/>
      <c r="E19" s="28"/>
      <c r="F19" s="28"/>
      <c r="G19" s="29"/>
      <c r="H19" s="26"/>
      <c r="I19" s="38"/>
      <c r="J19" s="27"/>
      <c r="K19" s="27"/>
      <c r="L19" s="27"/>
      <c r="M19" s="38"/>
      <c r="N19" s="27"/>
      <c r="O19" s="27"/>
      <c r="P19" s="27"/>
      <c r="Q19" s="38"/>
      <c r="R19" s="27"/>
      <c r="S19" s="27"/>
      <c r="T19" s="27"/>
      <c r="V19" s="4" t="s">
        <v>102</v>
      </c>
      <c r="W19" s="4" t="s">
        <v>103</v>
      </c>
      <c r="X19" s="4" t="str">
        <f t="shared" si="0"/>
        <v/>
      </c>
      <c r="Y19" s="4" t="str">
        <f t="shared" si="1"/>
        <v/>
      </c>
      <c r="Z19" s="4" t="str">
        <f t="shared" si="2"/>
        <v/>
      </c>
      <c r="AA19" s="4" t="s">
        <v>120</v>
      </c>
      <c r="AB19" s="4" t="e">
        <f>LEFT(#REF!,4)</f>
        <v>#REF!</v>
      </c>
      <c r="AC19" s="4" t="s">
        <v>121</v>
      </c>
    </row>
    <row r="20" spans="1:29" s="4" customFormat="1" ht="20.149999999999999" customHeight="1" x14ac:dyDescent="0.2">
      <c r="A20" s="20">
        <v>7</v>
      </c>
      <c r="B20" s="25"/>
      <c r="C20" s="25"/>
      <c r="D20" s="25"/>
      <c r="E20" s="28"/>
      <c r="F20" s="28"/>
      <c r="G20" s="29"/>
      <c r="H20" s="26"/>
      <c r="I20" s="38"/>
      <c r="J20" s="27"/>
      <c r="K20" s="27"/>
      <c r="L20" s="27"/>
      <c r="M20" s="38"/>
      <c r="N20" s="27"/>
      <c r="O20" s="27"/>
      <c r="P20" s="27"/>
      <c r="Q20" s="38"/>
      <c r="R20" s="27"/>
      <c r="S20" s="27"/>
      <c r="T20" s="27"/>
      <c r="V20" s="4" t="s">
        <v>102</v>
      </c>
      <c r="W20" s="4" t="s">
        <v>103</v>
      </c>
      <c r="X20" s="4" t="str">
        <f t="shared" si="0"/>
        <v/>
      </c>
      <c r="Y20" s="4" t="str">
        <f t="shared" si="1"/>
        <v/>
      </c>
      <c r="Z20" s="4" t="str">
        <f t="shared" si="2"/>
        <v/>
      </c>
      <c r="AA20" s="4" t="s">
        <v>120</v>
      </c>
      <c r="AB20" s="4" t="e">
        <f>LEFT(#REF!,4)</f>
        <v>#REF!</v>
      </c>
      <c r="AC20" s="4" t="s">
        <v>121</v>
      </c>
    </row>
    <row r="21" spans="1:29" s="4" customFormat="1" ht="20.149999999999999" customHeight="1" x14ac:dyDescent="0.2">
      <c r="A21" s="20">
        <v>8</v>
      </c>
      <c r="B21" s="25"/>
      <c r="C21" s="25"/>
      <c r="D21" s="25"/>
      <c r="E21" s="28"/>
      <c r="F21" s="28"/>
      <c r="G21" s="29"/>
      <c r="H21" s="26"/>
      <c r="I21" s="38"/>
      <c r="J21" s="27"/>
      <c r="K21" s="27"/>
      <c r="L21" s="27"/>
      <c r="M21" s="38"/>
      <c r="N21" s="27"/>
      <c r="O21" s="27"/>
      <c r="P21" s="27"/>
      <c r="Q21" s="38"/>
      <c r="R21" s="27"/>
      <c r="S21" s="27"/>
      <c r="T21" s="27"/>
      <c r="V21" s="4" t="s">
        <v>102</v>
      </c>
      <c r="W21" s="4" t="s">
        <v>103</v>
      </c>
      <c r="X21" s="4" t="str">
        <f t="shared" si="0"/>
        <v/>
      </c>
      <c r="Y21" s="4" t="str">
        <f t="shared" si="1"/>
        <v/>
      </c>
      <c r="Z21" s="4" t="str">
        <f t="shared" si="2"/>
        <v/>
      </c>
      <c r="AA21" s="4" t="s">
        <v>120</v>
      </c>
      <c r="AB21" s="4" t="e">
        <f>LEFT(#REF!,4)</f>
        <v>#REF!</v>
      </c>
      <c r="AC21" s="4" t="s">
        <v>121</v>
      </c>
    </row>
    <row r="22" spans="1:29" s="4" customFormat="1" ht="20.149999999999999" customHeight="1" x14ac:dyDescent="0.2">
      <c r="A22" s="20">
        <v>9</v>
      </c>
      <c r="B22" s="25"/>
      <c r="C22" s="25"/>
      <c r="D22" s="25"/>
      <c r="E22" s="28"/>
      <c r="F22" s="28"/>
      <c r="G22" s="29"/>
      <c r="H22" s="26"/>
      <c r="I22" s="38"/>
      <c r="J22" s="27"/>
      <c r="K22" s="27"/>
      <c r="L22" s="27"/>
      <c r="M22" s="38"/>
      <c r="N22" s="27"/>
      <c r="O22" s="27"/>
      <c r="P22" s="27"/>
      <c r="Q22" s="38"/>
      <c r="R22" s="27"/>
      <c r="S22" s="27"/>
      <c r="T22" s="27"/>
      <c r="V22" s="4" t="s">
        <v>102</v>
      </c>
      <c r="W22" s="4" t="s">
        <v>103</v>
      </c>
      <c r="X22" s="4" t="str">
        <f t="shared" si="0"/>
        <v/>
      </c>
      <c r="Y22" s="4" t="str">
        <f t="shared" si="1"/>
        <v/>
      </c>
      <c r="Z22" s="4" t="str">
        <f t="shared" si="2"/>
        <v/>
      </c>
      <c r="AA22" s="4" t="s">
        <v>120</v>
      </c>
      <c r="AB22" s="4" t="e">
        <f>LEFT(#REF!,4)</f>
        <v>#REF!</v>
      </c>
      <c r="AC22" s="4" t="s">
        <v>121</v>
      </c>
    </row>
    <row r="23" spans="1:29" s="4" customFormat="1" ht="20.149999999999999" customHeight="1" x14ac:dyDescent="0.2">
      <c r="A23" s="20">
        <v>10</v>
      </c>
      <c r="B23" s="25"/>
      <c r="C23" s="25"/>
      <c r="D23" s="25"/>
      <c r="E23" s="28"/>
      <c r="F23" s="28"/>
      <c r="G23" s="29"/>
      <c r="H23" s="26"/>
      <c r="I23" s="38"/>
      <c r="J23" s="27"/>
      <c r="K23" s="27"/>
      <c r="L23" s="27"/>
      <c r="M23" s="38"/>
      <c r="N23" s="27"/>
      <c r="O23" s="27"/>
      <c r="P23" s="27"/>
      <c r="Q23" s="38"/>
      <c r="R23" s="27"/>
      <c r="S23" s="27"/>
      <c r="T23" s="27"/>
      <c r="V23" s="4" t="s">
        <v>102</v>
      </c>
      <c r="W23" s="4" t="s">
        <v>103</v>
      </c>
      <c r="X23" s="4" t="str">
        <f t="shared" si="0"/>
        <v/>
      </c>
      <c r="Y23" s="4" t="str">
        <f t="shared" si="1"/>
        <v/>
      </c>
      <c r="Z23" s="4" t="str">
        <f t="shared" si="2"/>
        <v/>
      </c>
      <c r="AA23" s="4" t="s">
        <v>120</v>
      </c>
      <c r="AB23" s="4" t="e">
        <f>LEFT(#REF!,4)</f>
        <v>#REF!</v>
      </c>
      <c r="AC23" s="4" t="s">
        <v>121</v>
      </c>
    </row>
    <row r="24" spans="1:29" s="4" customFormat="1" ht="20.149999999999999" customHeight="1" x14ac:dyDescent="0.2">
      <c r="A24" s="20">
        <v>11</v>
      </c>
      <c r="B24" s="25"/>
      <c r="C24" s="25"/>
      <c r="D24" s="25"/>
      <c r="E24" s="28"/>
      <c r="F24" s="28"/>
      <c r="G24" s="29"/>
      <c r="H24" s="26"/>
      <c r="I24" s="38"/>
      <c r="J24" s="27"/>
      <c r="K24" s="27"/>
      <c r="L24" s="27"/>
      <c r="M24" s="38"/>
      <c r="N24" s="27"/>
      <c r="O24" s="27"/>
      <c r="P24" s="27"/>
      <c r="Q24" s="38"/>
      <c r="R24" s="27"/>
      <c r="S24" s="27"/>
      <c r="T24" s="27"/>
      <c r="V24" s="4" t="s">
        <v>102</v>
      </c>
      <c r="W24" s="4" t="s">
        <v>103</v>
      </c>
      <c r="X24" s="4" t="str">
        <f t="shared" si="0"/>
        <v/>
      </c>
      <c r="Y24" s="4" t="str">
        <f t="shared" si="1"/>
        <v/>
      </c>
      <c r="Z24" s="4" t="str">
        <f t="shared" si="2"/>
        <v/>
      </c>
      <c r="AA24" s="4" t="s">
        <v>120</v>
      </c>
      <c r="AB24" s="4" t="e">
        <f>LEFT(#REF!,4)</f>
        <v>#REF!</v>
      </c>
      <c r="AC24" s="4" t="s">
        <v>121</v>
      </c>
    </row>
    <row r="25" spans="1:29" s="4" customFormat="1" ht="20.149999999999999" customHeight="1" x14ac:dyDescent="0.2">
      <c r="A25" s="20">
        <v>12</v>
      </c>
      <c r="B25" s="25"/>
      <c r="C25" s="25"/>
      <c r="D25" s="25"/>
      <c r="E25" s="28"/>
      <c r="F25" s="28"/>
      <c r="G25" s="29"/>
      <c r="H25" s="26"/>
      <c r="I25" s="38"/>
      <c r="J25" s="27"/>
      <c r="K25" s="27"/>
      <c r="L25" s="27"/>
      <c r="M25" s="38"/>
      <c r="N25" s="27"/>
      <c r="O25" s="27"/>
      <c r="P25" s="27"/>
      <c r="Q25" s="38"/>
      <c r="R25" s="27"/>
      <c r="S25" s="27"/>
      <c r="T25" s="27"/>
      <c r="V25" s="4" t="s">
        <v>102</v>
      </c>
      <c r="W25" s="4" t="s">
        <v>103</v>
      </c>
      <c r="X25" s="4" t="str">
        <f t="shared" si="0"/>
        <v/>
      </c>
      <c r="Y25" s="4" t="str">
        <f t="shared" si="1"/>
        <v/>
      </c>
      <c r="Z25" s="4" t="str">
        <f t="shared" si="2"/>
        <v/>
      </c>
      <c r="AA25" s="4" t="s">
        <v>120</v>
      </c>
      <c r="AB25" s="4" t="e">
        <f>LEFT(#REF!,4)</f>
        <v>#REF!</v>
      </c>
      <c r="AC25" s="4" t="s">
        <v>121</v>
      </c>
    </row>
    <row r="26" spans="1:29" s="4" customFormat="1" ht="20.149999999999999" customHeight="1" x14ac:dyDescent="0.2">
      <c r="A26" s="20">
        <v>13</v>
      </c>
      <c r="B26" s="25"/>
      <c r="C26" s="25"/>
      <c r="D26" s="25"/>
      <c r="E26" s="28"/>
      <c r="F26" s="28"/>
      <c r="G26" s="29"/>
      <c r="H26" s="26"/>
      <c r="I26" s="38"/>
      <c r="J26" s="27"/>
      <c r="K26" s="27"/>
      <c r="L26" s="27"/>
      <c r="M26" s="38"/>
      <c r="N26" s="27"/>
      <c r="O26" s="27"/>
      <c r="P26" s="27"/>
      <c r="Q26" s="38"/>
      <c r="R26" s="27"/>
      <c r="S26" s="27"/>
      <c r="T26" s="27"/>
      <c r="V26" s="4" t="s">
        <v>102</v>
      </c>
      <c r="W26" s="4" t="s">
        <v>103</v>
      </c>
      <c r="X26" s="4" t="str">
        <f t="shared" si="0"/>
        <v/>
      </c>
      <c r="Y26" s="4" t="str">
        <f t="shared" si="1"/>
        <v/>
      </c>
      <c r="Z26" s="4" t="str">
        <f t="shared" si="2"/>
        <v/>
      </c>
      <c r="AA26" s="4" t="s">
        <v>120</v>
      </c>
      <c r="AB26" s="4" t="e">
        <f>LEFT(#REF!,4)</f>
        <v>#REF!</v>
      </c>
      <c r="AC26" s="4" t="s">
        <v>121</v>
      </c>
    </row>
    <row r="27" spans="1:29" s="4" customFormat="1" ht="20.149999999999999" customHeight="1" x14ac:dyDescent="0.2">
      <c r="A27" s="20">
        <v>14</v>
      </c>
      <c r="B27" s="25"/>
      <c r="C27" s="25"/>
      <c r="D27" s="25"/>
      <c r="E27" s="28"/>
      <c r="F27" s="28"/>
      <c r="G27" s="29"/>
      <c r="H27" s="26"/>
      <c r="I27" s="38"/>
      <c r="J27" s="27"/>
      <c r="K27" s="27"/>
      <c r="L27" s="27"/>
      <c r="M27" s="38"/>
      <c r="N27" s="27"/>
      <c r="O27" s="27"/>
      <c r="P27" s="27"/>
      <c r="Q27" s="38"/>
      <c r="R27" s="27"/>
      <c r="S27" s="27"/>
      <c r="T27" s="27"/>
      <c r="V27" s="4" t="s">
        <v>102</v>
      </c>
      <c r="W27" s="4" t="s">
        <v>103</v>
      </c>
      <c r="X27" s="4" t="str">
        <f t="shared" si="0"/>
        <v/>
      </c>
      <c r="Y27" s="4" t="str">
        <f t="shared" si="1"/>
        <v/>
      </c>
      <c r="Z27" s="4" t="str">
        <f t="shared" si="2"/>
        <v/>
      </c>
      <c r="AA27" s="4" t="s">
        <v>120</v>
      </c>
      <c r="AB27" s="4" t="e">
        <f>LEFT(#REF!,4)</f>
        <v>#REF!</v>
      </c>
      <c r="AC27" s="4" t="s">
        <v>121</v>
      </c>
    </row>
    <row r="28" spans="1:29" s="4" customFormat="1" ht="20.149999999999999" customHeight="1" x14ac:dyDescent="0.2">
      <c r="A28" s="20">
        <v>15</v>
      </c>
      <c r="B28" s="25"/>
      <c r="C28" s="25"/>
      <c r="D28" s="25"/>
      <c r="E28" s="28"/>
      <c r="F28" s="28"/>
      <c r="G28" s="29"/>
      <c r="H28" s="26"/>
      <c r="I28" s="38"/>
      <c r="J28" s="27"/>
      <c r="K28" s="27"/>
      <c r="L28" s="27"/>
      <c r="M28" s="38"/>
      <c r="N28" s="27"/>
      <c r="O28" s="27"/>
      <c r="P28" s="27"/>
      <c r="Q28" s="38"/>
      <c r="R28" s="27"/>
      <c r="S28" s="27"/>
      <c r="T28" s="27"/>
      <c r="V28" s="4" t="s">
        <v>102</v>
      </c>
      <c r="W28" s="4" t="s">
        <v>103</v>
      </c>
      <c r="X28" s="4" t="str">
        <f t="shared" si="0"/>
        <v/>
      </c>
      <c r="Y28" s="4" t="str">
        <f t="shared" si="1"/>
        <v/>
      </c>
      <c r="Z28" s="4" t="str">
        <f t="shared" si="2"/>
        <v/>
      </c>
      <c r="AA28" s="4" t="s">
        <v>120</v>
      </c>
      <c r="AB28" s="4" t="e">
        <f>LEFT(#REF!,4)</f>
        <v>#REF!</v>
      </c>
      <c r="AC28" s="4" t="s">
        <v>121</v>
      </c>
    </row>
    <row r="29" spans="1:29" s="4" customFormat="1" ht="20.149999999999999" customHeight="1" x14ac:dyDescent="0.2">
      <c r="A29" s="20">
        <v>16</v>
      </c>
      <c r="B29" s="25"/>
      <c r="C29" s="25"/>
      <c r="D29" s="25"/>
      <c r="E29" s="28"/>
      <c r="F29" s="28"/>
      <c r="G29" s="29"/>
      <c r="H29" s="26"/>
      <c r="I29" s="38"/>
      <c r="J29" s="27"/>
      <c r="K29" s="27"/>
      <c r="L29" s="27"/>
      <c r="M29" s="38"/>
      <c r="N29" s="27"/>
      <c r="O29" s="27"/>
      <c r="P29" s="27"/>
      <c r="Q29" s="38"/>
      <c r="R29" s="27"/>
      <c r="S29" s="27"/>
      <c r="T29" s="27"/>
      <c r="V29" s="4" t="s">
        <v>102</v>
      </c>
      <c r="W29" s="4" t="s">
        <v>103</v>
      </c>
      <c r="X29" s="4" t="str">
        <f t="shared" si="0"/>
        <v/>
      </c>
      <c r="Y29" s="4" t="str">
        <f t="shared" si="1"/>
        <v/>
      </c>
      <c r="Z29" s="4" t="str">
        <f t="shared" si="2"/>
        <v/>
      </c>
      <c r="AA29" s="4" t="s">
        <v>120</v>
      </c>
      <c r="AB29" s="4" t="e">
        <f>LEFT(#REF!,4)</f>
        <v>#REF!</v>
      </c>
      <c r="AC29" s="4" t="s">
        <v>121</v>
      </c>
    </row>
    <row r="30" spans="1:29" s="4" customFormat="1" ht="20.149999999999999" customHeight="1" x14ac:dyDescent="0.2">
      <c r="A30" s="20">
        <v>17</v>
      </c>
      <c r="B30" s="25"/>
      <c r="C30" s="25"/>
      <c r="D30" s="25"/>
      <c r="E30" s="28"/>
      <c r="F30" s="28"/>
      <c r="G30" s="29"/>
      <c r="H30" s="26"/>
      <c r="I30" s="38"/>
      <c r="J30" s="27"/>
      <c r="K30" s="27"/>
      <c r="L30" s="27"/>
      <c r="M30" s="38"/>
      <c r="N30" s="27"/>
      <c r="O30" s="27"/>
      <c r="P30" s="27"/>
      <c r="Q30" s="38"/>
      <c r="R30" s="27"/>
      <c r="S30" s="27"/>
      <c r="T30" s="27"/>
      <c r="V30" s="4" t="s">
        <v>102</v>
      </c>
      <c r="W30" s="4" t="s">
        <v>103</v>
      </c>
      <c r="X30" s="4" t="str">
        <f t="shared" si="0"/>
        <v/>
      </c>
      <c r="Y30" s="4" t="str">
        <f t="shared" si="1"/>
        <v/>
      </c>
      <c r="Z30" s="4" t="str">
        <f t="shared" si="2"/>
        <v/>
      </c>
      <c r="AA30" s="4" t="s">
        <v>120</v>
      </c>
      <c r="AB30" s="4" t="e">
        <f>LEFT(#REF!,4)</f>
        <v>#REF!</v>
      </c>
      <c r="AC30" s="4" t="s">
        <v>121</v>
      </c>
    </row>
    <row r="31" spans="1:29" s="4" customFormat="1" ht="20.149999999999999" customHeight="1" x14ac:dyDescent="0.2">
      <c r="A31" s="20">
        <v>18</v>
      </c>
      <c r="B31" s="25"/>
      <c r="C31" s="25"/>
      <c r="D31" s="25"/>
      <c r="E31" s="28"/>
      <c r="F31" s="28"/>
      <c r="G31" s="29"/>
      <c r="H31" s="26"/>
      <c r="I31" s="38"/>
      <c r="J31" s="27"/>
      <c r="K31" s="27"/>
      <c r="L31" s="27"/>
      <c r="M31" s="38"/>
      <c r="N31" s="27"/>
      <c r="O31" s="27"/>
      <c r="P31" s="27"/>
      <c r="Q31" s="38"/>
      <c r="R31" s="27"/>
      <c r="S31" s="27"/>
      <c r="T31" s="27"/>
      <c r="V31" s="4" t="s">
        <v>102</v>
      </c>
      <c r="W31" s="4" t="s">
        <v>103</v>
      </c>
      <c r="X31" s="4" t="str">
        <f t="shared" si="0"/>
        <v/>
      </c>
      <c r="Y31" s="4" t="str">
        <f t="shared" si="1"/>
        <v/>
      </c>
      <c r="Z31" s="4" t="str">
        <f t="shared" si="2"/>
        <v/>
      </c>
      <c r="AA31" s="4" t="s">
        <v>120</v>
      </c>
      <c r="AB31" s="4" t="e">
        <f>LEFT(#REF!,4)</f>
        <v>#REF!</v>
      </c>
      <c r="AC31" s="4" t="s">
        <v>121</v>
      </c>
    </row>
    <row r="32" spans="1:29" s="4" customFormat="1" ht="20.149999999999999" customHeight="1" x14ac:dyDescent="0.2">
      <c r="A32" s="20">
        <v>19</v>
      </c>
      <c r="B32" s="25"/>
      <c r="C32" s="25"/>
      <c r="D32" s="25"/>
      <c r="E32" s="28"/>
      <c r="F32" s="28"/>
      <c r="G32" s="29"/>
      <c r="H32" s="26"/>
      <c r="I32" s="38"/>
      <c r="J32" s="27"/>
      <c r="K32" s="27"/>
      <c r="L32" s="27"/>
      <c r="M32" s="38"/>
      <c r="N32" s="27"/>
      <c r="O32" s="27"/>
      <c r="P32" s="27"/>
      <c r="Q32" s="38"/>
      <c r="R32" s="27"/>
      <c r="S32" s="27"/>
      <c r="T32" s="27"/>
      <c r="V32" s="4" t="s">
        <v>102</v>
      </c>
      <c r="W32" s="4" t="s">
        <v>103</v>
      </c>
      <c r="X32" s="4" t="str">
        <f t="shared" si="0"/>
        <v/>
      </c>
      <c r="Y32" s="4" t="str">
        <f t="shared" si="1"/>
        <v/>
      </c>
      <c r="Z32" s="4" t="str">
        <f t="shared" si="2"/>
        <v/>
      </c>
      <c r="AA32" s="4" t="s">
        <v>120</v>
      </c>
      <c r="AB32" s="4" t="e">
        <f>LEFT(#REF!,4)</f>
        <v>#REF!</v>
      </c>
      <c r="AC32" s="4" t="s">
        <v>121</v>
      </c>
    </row>
    <row r="33" spans="1:29" s="4" customFormat="1" ht="20.149999999999999" customHeight="1" x14ac:dyDescent="0.2">
      <c r="A33" s="20">
        <v>20</v>
      </c>
      <c r="B33" s="25"/>
      <c r="C33" s="25"/>
      <c r="D33" s="25"/>
      <c r="E33" s="28"/>
      <c r="F33" s="28"/>
      <c r="G33" s="29"/>
      <c r="H33" s="26"/>
      <c r="I33" s="38"/>
      <c r="J33" s="27"/>
      <c r="K33" s="27"/>
      <c r="L33" s="27"/>
      <c r="M33" s="38"/>
      <c r="N33" s="27"/>
      <c r="O33" s="27"/>
      <c r="P33" s="27"/>
      <c r="Q33" s="38"/>
      <c r="R33" s="27"/>
      <c r="S33" s="27"/>
      <c r="T33" s="27"/>
      <c r="V33" s="4" t="s">
        <v>102</v>
      </c>
      <c r="W33" s="4" t="s">
        <v>103</v>
      </c>
      <c r="X33" s="4" t="str">
        <f t="shared" si="0"/>
        <v/>
      </c>
      <c r="Y33" s="4" t="str">
        <f t="shared" si="1"/>
        <v/>
      </c>
      <c r="Z33" s="4" t="str">
        <f t="shared" si="2"/>
        <v/>
      </c>
      <c r="AA33" s="4" t="s">
        <v>120</v>
      </c>
      <c r="AB33" s="4" t="e">
        <f>LEFT(#REF!,4)</f>
        <v>#REF!</v>
      </c>
      <c r="AC33" s="4" t="s">
        <v>121</v>
      </c>
    </row>
    <row r="34" spans="1:29" s="4" customFormat="1" ht="20.149999999999999" customHeight="1" x14ac:dyDescent="0.2">
      <c r="A34" s="20">
        <v>21</v>
      </c>
      <c r="B34" s="25"/>
      <c r="C34" s="25"/>
      <c r="D34" s="25"/>
      <c r="E34" s="28"/>
      <c r="F34" s="28"/>
      <c r="G34" s="29"/>
      <c r="H34" s="26"/>
      <c r="I34" s="38"/>
      <c r="J34" s="27"/>
      <c r="K34" s="27"/>
      <c r="L34" s="27"/>
      <c r="M34" s="38"/>
      <c r="N34" s="27"/>
      <c r="O34" s="27"/>
      <c r="P34" s="27"/>
      <c r="Q34" s="38"/>
      <c r="R34" s="27"/>
      <c r="S34" s="27"/>
      <c r="T34" s="27"/>
      <c r="V34" s="4" t="s">
        <v>102</v>
      </c>
      <c r="W34" s="4" t="s">
        <v>103</v>
      </c>
      <c r="X34" s="4" t="str">
        <f t="shared" si="0"/>
        <v/>
      </c>
      <c r="Y34" s="4" t="str">
        <f t="shared" si="1"/>
        <v/>
      </c>
      <c r="Z34" s="4" t="str">
        <f t="shared" si="2"/>
        <v/>
      </c>
      <c r="AA34" s="4" t="s">
        <v>120</v>
      </c>
      <c r="AB34" s="4" t="e">
        <f>LEFT(#REF!,4)</f>
        <v>#REF!</v>
      </c>
      <c r="AC34" s="4" t="s">
        <v>121</v>
      </c>
    </row>
    <row r="35" spans="1:29" s="4" customFormat="1" ht="20.149999999999999" customHeight="1" x14ac:dyDescent="0.2">
      <c r="A35" s="20">
        <v>22</v>
      </c>
      <c r="B35" s="25"/>
      <c r="C35" s="25"/>
      <c r="D35" s="25"/>
      <c r="E35" s="28"/>
      <c r="F35" s="28"/>
      <c r="G35" s="29"/>
      <c r="H35" s="26"/>
      <c r="I35" s="38"/>
      <c r="J35" s="27"/>
      <c r="K35" s="27"/>
      <c r="L35" s="27"/>
      <c r="M35" s="38"/>
      <c r="N35" s="27"/>
      <c r="O35" s="27"/>
      <c r="P35" s="27"/>
      <c r="Q35" s="38"/>
      <c r="R35" s="27"/>
      <c r="S35" s="27"/>
      <c r="T35" s="27"/>
      <c r="V35" s="4" t="s">
        <v>102</v>
      </c>
      <c r="W35" s="4" t="s">
        <v>103</v>
      </c>
      <c r="X35" s="4" t="str">
        <f t="shared" si="0"/>
        <v/>
      </c>
      <c r="Y35" s="4" t="str">
        <f t="shared" si="1"/>
        <v/>
      </c>
      <c r="Z35" s="4" t="str">
        <f t="shared" si="2"/>
        <v/>
      </c>
      <c r="AA35" s="4" t="s">
        <v>120</v>
      </c>
      <c r="AB35" s="4" t="e">
        <f>LEFT(#REF!,4)</f>
        <v>#REF!</v>
      </c>
      <c r="AC35" s="4" t="s">
        <v>121</v>
      </c>
    </row>
    <row r="36" spans="1:29" s="4" customFormat="1" ht="20.149999999999999" customHeight="1" x14ac:dyDescent="0.2">
      <c r="A36" s="20">
        <v>23</v>
      </c>
      <c r="B36" s="25"/>
      <c r="C36" s="25"/>
      <c r="D36" s="25"/>
      <c r="E36" s="28"/>
      <c r="F36" s="28"/>
      <c r="G36" s="29"/>
      <c r="H36" s="26"/>
      <c r="I36" s="38"/>
      <c r="J36" s="27"/>
      <c r="K36" s="27"/>
      <c r="L36" s="27"/>
      <c r="M36" s="38"/>
      <c r="N36" s="27"/>
      <c r="O36" s="27"/>
      <c r="P36" s="27"/>
      <c r="Q36" s="38"/>
      <c r="R36" s="27"/>
      <c r="S36" s="27"/>
      <c r="T36" s="27"/>
      <c r="V36" s="4" t="s">
        <v>102</v>
      </c>
      <c r="W36" s="4" t="s">
        <v>103</v>
      </c>
      <c r="X36" s="4" t="str">
        <f t="shared" si="0"/>
        <v/>
      </c>
      <c r="Y36" s="4" t="str">
        <f t="shared" si="1"/>
        <v/>
      </c>
      <c r="Z36" s="4" t="str">
        <f t="shared" si="2"/>
        <v/>
      </c>
      <c r="AA36" s="4" t="s">
        <v>120</v>
      </c>
      <c r="AB36" s="4" t="e">
        <f>LEFT(#REF!,4)</f>
        <v>#REF!</v>
      </c>
      <c r="AC36" s="4" t="s">
        <v>121</v>
      </c>
    </row>
    <row r="37" spans="1:29" s="4" customFormat="1" ht="20.149999999999999" customHeight="1" x14ac:dyDescent="0.2">
      <c r="A37" s="20">
        <v>24</v>
      </c>
      <c r="B37" s="25"/>
      <c r="C37" s="25"/>
      <c r="D37" s="25"/>
      <c r="E37" s="28"/>
      <c r="F37" s="28"/>
      <c r="G37" s="29"/>
      <c r="H37" s="26"/>
      <c r="I37" s="38"/>
      <c r="J37" s="27"/>
      <c r="K37" s="27"/>
      <c r="L37" s="27"/>
      <c r="M37" s="38"/>
      <c r="N37" s="27"/>
      <c r="O37" s="27"/>
      <c r="P37" s="27"/>
      <c r="Q37" s="38"/>
      <c r="R37" s="27"/>
      <c r="S37" s="27"/>
      <c r="T37" s="27"/>
      <c r="V37" s="4" t="s">
        <v>102</v>
      </c>
      <c r="W37" s="4" t="s">
        <v>103</v>
      </c>
      <c r="X37" s="4" t="str">
        <f t="shared" si="0"/>
        <v/>
      </c>
      <c r="Y37" s="4" t="str">
        <f t="shared" si="1"/>
        <v/>
      </c>
      <c r="Z37" s="4" t="str">
        <f t="shared" si="2"/>
        <v/>
      </c>
      <c r="AA37" s="4" t="s">
        <v>120</v>
      </c>
      <c r="AB37" s="4" t="e">
        <f>LEFT(#REF!,4)</f>
        <v>#REF!</v>
      </c>
      <c r="AC37" s="4" t="s">
        <v>121</v>
      </c>
    </row>
    <row r="38" spans="1:29" s="4" customFormat="1" ht="20.149999999999999" customHeight="1" x14ac:dyDescent="0.2">
      <c r="A38" s="20">
        <v>25</v>
      </c>
      <c r="B38" s="25"/>
      <c r="C38" s="25"/>
      <c r="D38" s="25"/>
      <c r="E38" s="28"/>
      <c r="F38" s="28"/>
      <c r="G38" s="29"/>
      <c r="H38" s="26"/>
      <c r="I38" s="38"/>
      <c r="J38" s="27"/>
      <c r="K38" s="27"/>
      <c r="L38" s="27"/>
      <c r="M38" s="38"/>
      <c r="N38" s="27"/>
      <c r="O38" s="27"/>
      <c r="P38" s="27"/>
      <c r="Q38" s="38"/>
      <c r="R38" s="27"/>
      <c r="S38" s="27"/>
      <c r="T38" s="27"/>
      <c r="V38" s="4" t="s">
        <v>102</v>
      </c>
      <c r="W38" s="4" t="s">
        <v>103</v>
      </c>
      <c r="X38" s="4" t="str">
        <f t="shared" si="0"/>
        <v/>
      </c>
      <c r="Y38" s="4" t="str">
        <f t="shared" si="1"/>
        <v/>
      </c>
      <c r="Z38" s="4" t="str">
        <f t="shared" si="2"/>
        <v/>
      </c>
      <c r="AA38" s="4" t="s">
        <v>120</v>
      </c>
      <c r="AB38" s="4" t="e">
        <f>LEFT(#REF!,4)</f>
        <v>#REF!</v>
      </c>
      <c r="AC38" s="4" t="s">
        <v>121</v>
      </c>
    </row>
    <row r="39" spans="1:29" s="4" customFormat="1" ht="20.149999999999999" customHeight="1" x14ac:dyDescent="0.2">
      <c r="A39" s="20">
        <v>26</v>
      </c>
      <c r="B39" s="25"/>
      <c r="C39" s="25"/>
      <c r="D39" s="25"/>
      <c r="E39" s="28"/>
      <c r="F39" s="28"/>
      <c r="G39" s="29"/>
      <c r="H39" s="26"/>
      <c r="I39" s="38"/>
      <c r="J39" s="27"/>
      <c r="K39" s="27"/>
      <c r="L39" s="27"/>
      <c r="M39" s="38"/>
      <c r="N39" s="27"/>
      <c r="O39" s="27"/>
      <c r="P39" s="27"/>
      <c r="Q39" s="38"/>
      <c r="R39" s="27"/>
      <c r="S39" s="27"/>
      <c r="T39" s="27"/>
      <c r="V39" s="4" t="s">
        <v>102</v>
      </c>
      <c r="W39" s="4" t="s">
        <v>103</v>
      </c>
      <c r="X39" s="4" t="str">
        <f t="shared" si="0"/>
        <v/>
      </c>
      <c r="Y39" s="4" t="str">
        <f t="shared" si="1"/>
        <v/>
      </c>
      <c r="Z39" s="4" t="str">
        <f t="shared" si="2"/>
        <v/>
      </c>
      <c r="AA39" s="4" t="s">
        <v>120</v>
      </c>
      <c r="AB39" s="4" t="e">
        <f>LEFT(#REF!,4)</f>
        <v>#REF!</v>
      </c>
      <c r="AC39" s="4" t="s">
        <v>121</v>
      </c>
    </row>
    <row r="40" spans="1:29" s="4" customFormat="1" ht="20.149999999999999" customHeight="1" x14ac:dyDescent="0.2">
      <c r="A40" s="20">
        <v>27</v>
      </c>
      <c r="B40" s="25"/>
      <c r="C40" s="25"/>
      <c r="D40" s="25"/>
      <c r="E40" s="28"/>
      <c r="F40" s="28"/>
      <c r="G40" s="29"/>
      <c r="H40" s="26"/>
      <c r="I40" s="38"/>
      <c r="J40" s="27"/>
      <c r="K40" s="27"/>
      <c r="L40" s="27"/>
      <c r="M40" s="38"/>
      <c r="N40" s="27"/>
      <c r="O40" s="27"/>
      <c r="P40" s="27"/>
      <c r="Q40" s="38"/>
      <c r="R40" s="27"/>
      <c r="S40" s="27"/>
      <c r="T40" s="27"/>
      <c r="V40" s="4" t="s">
        <v>102</v>
      </c>
      <c r="W40" s="4" t="s">
        <v>103</v>
      </c>
      <c r="X40" s="4" t="str">
        <f t="shared" si="0"/>
        <v/>
      </c>
      <c r="Y40" s="4" t="str">
        <f t="shared" si="1"/>
        <v/>
      </c>
      <c r="Z40" s="4" t="str">
        <f t="shared" si="2"/>
        <v/>
      </c>
      <c r="AA40" s="4" t="s">
        <v>120</v>
      </c>
      <c r="AB40" s="4" t="e">
        <f>LEFT(#REF!,4)</f>
        <v>#REF!</v>
      </c>
      <c r="AC40" s="4" t="s">
        <v>121</v>
      </c>
    </row>
    <row r="41" spans="1:29" s="4" customFormat="1" ht="20.149999999999999" customHeight="1" x14ac:dyDescent="0.2">
      <c r="A41" s="20">
        <v>28</v>
      </c>
      <c r="B41" s="25"/>
      <c r="C41" s="25"/>
      <c r="D41" s="25"/>
      <c r="E41" s="28"/>
      <c r="F41" s="28"/>
      <c r="G41" s="29"/>
      <c r="H41" s="26"/>
      <c r="I41" s="38"/>
      <c r="J41" s="27"/>
      <c r="K41" s="27"/>
      <c r="L41" s="27"/>
      <c r="M41" s="38"/>
      <c r="N41" s="27"/>
      <c r="O41" s="27"/>
      <c r="P41" s="27"/>
      <c r="Q41" s="38"/>
      <c r="R41" s="27"/>
      <c r="S41" s="27"/>
      <c r="T41" s="27"/>
      <c r="V41" s="4" t="s">
        <v>102</v>
      </c>
      <c r="W41" s="4" t="s">
        <v>103</v>
      </c>
      <c r="X41" s="4" t="str">
        <f t="shared" si="0"/>
        <v/>
      </c>
      <c r="Y41" s="4" t="str">
        <f t="shared" si="1"/>
        <v/>
      </c>
      <c r="Z41" s="4" t="str">
        <f t="shared" si="2"/>
        <v/>
      </c>
      <c r="AA41" s="4" t="s">
        <v>120</v>
      </c>
      <c r="AB41" s="4" t="e">
        <f>LEFT(#REF!,4)</f>
        <v>#REF!</v>
      </c>
      <c r="AC41" s="4" t="s">
        <v>121</v>
      </c>
    </row>
    <row r="42" spans="1:29" s="4" customFormat="1" ht="20.149999999999999" customHeight="1" x14ac:dyDescent="0.2">
      <c r="A42" s="20">
        <v>29</v>
      </c>
      <c r="B42" s="25"/>
      <c r="C42" s="25"/>
      <c r="D42" s="25"/>
      <c r="E42" s="28"/>
      <c r="F42" s="28"/>
      <c r="G42" s="29"/>
      <c r="H42" s="26"/>
      <c r="I42" s="38"/>
      <c r="J42" s="27"/>
      <c r="K42" s="27"/>
      <c r="L42" s="27"/>
      <c r="M42" s="38"/>
      <c r="N42" s="27"/>
      <c r="O42" s="27"/>
      <c r="P42" s="27"/>
      <c r="Q42" s="38"/>
      <c r="R42" s="27"/>
      <c r="S42" s="27"/>
      <c r="T42" s="27"/>
      <c r="V42" s="4" t="s">
        <v>102</v>
      </c>
      <c r="W42" s="4" t="s">
        <v>103</v>
      </c>
      <c r="X42" s="4" t="str">
        <f t="shared" si="0"/>
        <v/>
      </c>
      <c r="Y42" s="4" t="str">
        <f t="shared" si="1"/>
        <v/>
      </c>
      <c r="Z42" s="4" t="str">
        <f t="shared" si="2"/>
        <v/>
      </c>
      <c r="AA42" s="4" t="s">
        <v>120</v>
      </c>
      <c r="AB42" s="4" t="e">
        <f>LEFT(#REF!,4)</f>
        <v>#REF!</v>
      </c>
      <c r="AC42" s="4" t="s">
        <v>121</v>
      </c>
    </row>
    <row r="43" spans="1:29" s="4" customFormat="1" ht="20.149999999999999" customHeight="1" x14ac:dyDescent="0.2">
      <c r="A43" s="20">
        <v>30</v>
      </c>
      <c r="B43" s="25"/>
      <c r="C43" s="25"/>
      <c r="D43" s="25"/>
      <c r="E43" s="28"/>
      <c r="F43" s="28"/>
      <c r="G43" s="29"/>
      <c r="H43" s="26"/>
      <c r="I43" s="38"/>
      <c r="J43" s="27"/>
      <c r="K43" s="27"/>
      <c r="L43" s="27"/>
      <c r="M43" s="38"/>
      <c r="N43" s="27"/>
      <c r="O43" s="27"/>
      <c r="P43" s="27"/>
      <c r="Q43" s="38"/>
      <c r="R43" s="27"/>
      <c r="S43" s="27"/>
      <c r="T43" s="27"/>
      <c r="V43" s="4" t="s">
        <v>102</v>
      </c>
      <c r="W43" s="4" t="s">
        <v>103</v>
      </c>
      <c r="X43" s="4" t="str">
        <f t="shared" si="0"/>
        <v/>
      </c>
      <c r="Y43" s="4" t="str">
        <f t="shared" si="1"/>
        <v/>
      </c>
      <c r="Z43" s="4" t="str">
        <f t="shared" si="2"/>
        <v/>
      </c>
      <c r="AA43" s="4" t="s">
        <v>120</v>
      </c>
      <c r="AB43" s="4" t="e">
        <f>LEFT(#REF!,4)</f>
        <v>#REF!</v>
      </c>
      <c r="AC43" s="4" t="s">
        <v>121</v>
      </c>
    </row>
    <row r="44" spans="1:29" s="4" customFormat="1" ht="20.149999999999999" customHeight="1" x14ac:dyDescent="0.2">
      <c r="A44" s="20">
        <v>31</v>
      </c>
      <c r="B44" s="25"/>
      <c r="C44" s="25"/>
      <c r="D44" s="25"/>
      <c r="E44" s="28"/>
      <c r="F44" s="28"/>
      <c r="G44" s="29"/>
      <c r="H44" s="26"/>
      <c r="I44" s="38"/>
      <c r="J44" s="27"/>
      <c r="K44" s="27"/>
      <c r="L44" s="27"/>
      <c r="M44" s="38"/>
      <c r="N44" s="27"/>
      <c r="O44" s="27"/>
      <c r="P44" s="27"/>
      <c r="Q44" s="38"/>
      <c r="R44" s="27"/>
      <c r="S44" s="27"/>
      <c r="T44" s="27"/>
      <c r="V44" s="4" t="s">
        <v>102</v>
      </c>
      <c r="W44" s="4" t="s">
        <v>103</v>
      </c>
      <c r="X44" s="4" t="str">
        <f t="shared" si="0"/>
        <v/>
      </c>
      <c r="Y44" s="4" t="str">
        <f t="shared" si="1"/>
        <v/>
      </c>
      <c r="Z44" s="4" t="str">
        <f t="shared" si="2"/>
        <v/>
      </c>
      <c r="AA44" s="4" t="s">
        <v>120</v>
      </c>
      <c r="AB44" s="4" t="e">
        <f>LEFT(#REF!,4)</f>
        <v>#REF!</v>
      </c>
      <c r="AC44" s="4" t="s">
        <v>121</v>
      </c>
    </row>
    <row r="45" spans="1:29" s="4" customFormat="1" ht="20.149999999999999" customHeight="1" x14ac:dyDescent="0.2">
      <c r="A45" s="20">
        <v>32</v>
      </c>
      <c r="B45" s="25"/>
      <c r="C45" s="25"/>
      <c r="D45" s="25"/>
      <c r="E45" s="28"/>
      <c r="F45" s="28"/>
      <c r="G45" s="29"/>
      <c r="H45" s="26"/>
      <c r="I45" s="38"/>
      <c r="J45" s="27"/>
      <c r="K45" s="27"/>
      <c r="L45" s="27"/>
      <c r="M45" s="38"/>
      <c r="N45" s="27"/>
      <c r="O45" s="27"/>
      <c r="P45" s="27"/>
      <c r="Q45" s="38"/>
      <c r="R45" s="27"/>
      <c r="S45" s="27"/>
      <c r="T45" s="27"/>
      <c r="V45" s="4" t="s">
        <v>102</v>
      </c>
      <c r="W45" s="4" t="s">
        <v>103</v>
      </c>
      <c r="X45" s="4" t="str">
        <f t="shared" si="0"/>
        <v/>
      </c>
      <c r="Y45" s="4" t="str">
        <f t="shared" si="1"/>
        <v/>
      </c>
      <c r="Z45" s="4" t="str">
        <f t="shared" si="2"/>
        <v/>
      </c>
      <c r="AA45" s="4" t="s">
        <v>120</v>
      </c>
      <c r="AB45" s="4" t="e">
        <f>LEFT(#REF!,4)</f>
        <v>#REF!</v>
      </c>
      <c r="AC45" s="4" t="s">
        <v>121</v>
      </c>
    </row>
    <row r="46" spans="1:29" s="4" customFormat="1" ht="20.149999999999999" customHeight="1" x14ac:dyDescent="0.2">
      <c r="A46" s="20">
        <v>33</v>
      </c>
      <c r="B46" s="25"/>
      <c r="C46" s="25"/>
      <c r="D46" s="25"/>
      <c r="E46" s="28"/>
      <c r="F46" s="28"/>
      <c r="G46" s="29"/>
      <c r="H46" s="26"/>
      <c r="I46" s="38"/>
      <c r="J46" s="27"/>
      <c r="K46" s="27"/>
      <c r="L46" s="27"/>
      <c r="M46" s="38"/>
      <c r="N46" s="27"/>
      <c r="O46" s="27"/>
      <c r="P46" s="27"/>
      <c r="Q46" s="38"/>
      <c r="R46" s="27"/>
      <c r="S46" s="27"/>
      <c r="T46" s="27"/>
      <c r="V46" s="4" t="s">
        <v>102</v>
      </c>
      <c r="W46" s="4" t="s">
        <v>103</v>
      </c>
      <c r="X46" s="4" t="str">
        <f t="shared" ref="X46:X63" si="3">RIGHT(I46,5)</f>
        <v/>
      </c>
      <c r="Y46" s="4" t="str">
        <f t="shared" ref="Y46:Y63" si="4">RIGHT(M46,5)</f>
        <v/>
      </c>
      <c r="Z46" s="4" t="str">
        <f t="shared" ref="Z46:Z63" si="5">RIGHT(Q46,5)</f>
        <v/>
      </c>
      <c r="AA46" s="4" t="s">
        <v>120</v>
      </c>
      <c r="AB46" s="4" t="e">
        <f>LEFT(#REF!,4)</f>
        <v>#REF!</v>
      </c>
      <c r="AC46" s="4" t="s">
        <v>121</v>
      </c>
    </row>
    <row r="47" spans="1:29" s="4" customFormat="1" ht="20.149999999999999" customHeight="1" x14ac:dyDescent="0.2">
      <c r="A47" s="20">
        <v>34</v>
      </c>
      <c r="B47" s="25"/>
      <c r="C47" s="25"/>
      <c r="D47" s="25"/>
      <c r="E47" s="28"/>
      <c r="F47" s="28"/>
      <c r="G47" s="29"/>
      <c r="H47" s="26"/>
      <c r="I47" s="38"/>
      <c r="J47" s="27"/>
      <c r="K47" s="27"/>
      <c r="L47" s="27"/>
      <c r="M47" s="38"/>
      <c r="N47" s="27"/>
      <c r="O47" s="27"/>
      <c r="P47" s="27"/>
      <c r="Q47" s="38"/>
      <c r="R47" s="27"/>
      <c r="S47" s="27"/>
      <c r="T47" s="27"/>
      <c r="V47" s="4" t="s">
        <v>102</v>
      </c>
      <c r="W47" s="4" t="s">
        <v>103</v>
      </c>
      <c r="X47" s="4" t="str">
        <f t="shared" si="3"/>
        <v/>
      </c>
      <c r="Y47" s="4" t="str">
        <f t="shared" si="4"/>
        <v/>
      </c>
      <c r="Z47" s="4" t="str">
        <f t="shared" si="5"/>
        <v/>
      </c>
      <c r="AA47" s="4" t="s">
        <v>120</v>
      </c>
      <c r="AB47" s="4" t="e">
        <f>LEFT(#REF!,4)</f>
        <v>#REF!</v>
      </c>
      <c r="AC47" s="4" t="s">
        <v>121</v>
      </c>
    </row>
    <row r="48" spans="1:29" s="4" customFormat="1" ht="20.149999999999999" customHeight="1" x14ac:dyDescent="0.2">
      <c r="A48" s="20">
        <v>35</v>
      </c>
      <c r="B48" s="25"/>
      <c r="C48" s="25"/>
      <c r="D48" s="25"/>
      <c r="E48" s="28"/>
      <c r="F48" s="28"/>
      <c r="G48" s="29"/>
      <c r="H48" s="26"/>
      <c r="I48" s="38"/>
      <c r="J48" s="27"/>
      <c r="K48" s="27"/>
      <c r="L48" s="27"/>
      <c r="M48" s="38"/>
      <c r="N48" s="27"/>
      <c r="O48" s="27"/>
      <c r="P48" s="27"/>
      <c r="Q48" s="38"/>
      <c r="R48" s="27"/>
      <c r="S48" s="27"/>
      <c r="T48" s="27"/>
      <c r="V48" s="4" t="s">
        <v>102</v>
      </c>
      <c r="W48" s="4" t="s">
        <v>103</v>
      </c>
      <c r="X48" s="4" t="str">
        <f t="shared" si="3"/>
        <v/>
      </c>
      <c r="Y48" s="4" t="str">
        <f t="shared" si="4"/>
        <v/>
      </c>
      <c r="Z48" s="4" t="str">
        <f t="shared" si="5"/>
        <v/>
      </c>
      <c r="AA48" s="4" t="s">
        <v>120</v>
      </c>
      <c r="AB48" s="4" t="e">
        <f>LEFT(#REF!,4)</f>
        <v>#REF!</v>
      </c>
      <c r="AC48" s="4" t="s">
        <v>121</v>
      </c>
    </row>
    <row r="49" spans="1:29" s="4" customFormat="1" ht="20.149999999999999" customHeight="1" x14ac:dyDescent="0.2">
      <c r="A49" s="20">
        <v>36</v>
      </c>
      <c r="B49" s="25"/>
      <c r="C49" s="25"/>
      <c r="D49" s="25"/>
      <c r="E49" s="28"/>
      <c r="F49" s="28"/>
      <c r="G49" s="29"/>
      <c r="H49" s="26"/>
      <c r="I49" s="38"/>
      <c r="J49" s="27"/>
      <c r="K49" s="27"/>
      <c r="L49" s="27"/>
      <c r="M49" s="38"/>
      <c r="N49" s="27"/>
      <c r="O49" s="27"/>
      <c r="P49" s="27"/>
      <c r="Q49" s="38"/>
      <c r="R49" s="27"/>
      <c r="S49" s="27"/>
      <c r="T49" s="27"/>
      <c r="V49" s="4" t="s">
        <v>102</v>
      </c>
      <c r="W49" s="4" t="s">
        <v>103</v>
      </c>
      <c r="X49" s="4" t="str">
        <f t="shared" si="3"/>
        <v/>
      </c>
      <c r="Y49" s="4" t="str">
        <f t="shared" si="4"/>
        <v/>
      </c>
      <c r="Z49" s="4" t="str">
        <f t="shared" si="5"/>
        <v/>
      </c>
      <c r="AA49" s="4" t="s">
        <v>120</v>
      </c>
      <c r="AB49" s="4" t="e">
        <f>LEFT(#REF!,4)</f>
        <v>#REF!</v>
      </c>
      <c r="AC49" s="4" t="s">
        <v>121</v>
      </c>
    </row>
    <row r="50" spans="1:29" s="4" customFormat="1" ht="20.149999999999999" customHeight="1" x14ac:dyDescent="0.2">
      <c r="A50" s="20">
        <v>37</v>
      </c>
      <c r="B50" s="25"/>
      <c r="C50" s="25"/>
      <c r="D50" s="25"/>
      <c r="E50" s="28"/>
      <c r="F50" s="28"/>
      <c r="G50" s="29"/>
      <c r="H50" s="26"/>
      <c r="I50" s="38"/>
      <c r="J50" s="27"/>
      <c r="K50" s="27"/>
      <c r="L50" s="27"/>
      <c r="M50" s="38"/>
      <c r="N50" s="27"/>
      <c r="O50" s="27"/>
      <c r="P50" s="27"/>
      <c r="Q50" s="38"/>
      <c r="R50" s="27"/>
      <c r="S50" s="27"/>
      <c r="T50" s="27"/>
      <c r="V50" s="4" t="s">
        <v>102</v>
      </c>
      <c r="W50" s="4" t="s">
        <v>103</v>
      </c>
      <c r="X50" s="4" t="str">
        <f t="shared" si="3"/>
        <v/>
      </c>
      <c r="Y50" s="4" t="str">
        <f t="shared" si="4"/>
        <v/>
      </c>
      <c r="Z50" s="4" t="str">
        <f t="shared" si="5"/>
        <v/>
      </c>
      <c r="AA50" s="4" t="s">
        <v>120</v>
      </c>
      <c r="AB50" s="4" t="e">
        <f>LEFT(#REF!,4)</f>
        <v>#REF!</v>
      </c>
      <c r="AC50" s="4" t="s">
        <v>121</v>
      </c>
    </row>
    <row r="51" spans="1:29" s="4" customFormat="1" ht="20.149999999999999" customHeight="1" x14ac:dyDescent="0.2">
      <c r="A51" s="20">
        <v>38</v>
      </c>
      <c r="B51" s="25"/>
      <c r="C51" s="25"/>
      <c r="D51" s="25"/>
      <c r="E51" s="28"/>
      <c r="F51" s="28"/>
      <c r="G51" s="29"/>
      <c r="H51" s="26"/>
      <c r="I51" s="38"/>
      <c r="J51" s="27"/>
      <c r="K51" s="27"/>
      <c r="L51" s="27"/>
      <c r="M51" s="38"/>
      <c r="N51" s="27"/>
      <c r="O51" s="27"/>
      <c r="P51" s="27"/>
      <c r="Q51" s="38"/>
      <c r="R51" s="27"/>
      <c r="S51" s="27"/>
      <c r="T51" s="27"/>
      <c r="V51" s="4" t="s">
        <v>102</v>
      </c>
      <c r="W51" s="4" t="s">
        <v>103</v>
      </c>
      <c r="X51" s="4" t="str">
        <f t="shared" si="3"/>
        <v/>
      </c>
      <c r="Y51" s="4" t="str">
        <f t="shared" si="4"/>
        <v/>
      </c>
      <c r="Z51" s="4" t="str">
        <f t="shared" si="5"/>
        <v/>
      </c>
      <c r="AA51" s="4" t="s">
        <v>120</v>
      </c>
      <c r="AB51" s="4" t="e">
        <f>LEFT(#REF!,4)</f>
        <v>#REF!</v>
      </c>
      <c r="AC51" s="4" t="s">
        <v>121</v>
      </c>
    </row>
    <row r="52" spans="1:29" s="4" customFormat="1" ht="20.149999999999999" customHeight="1" x14ac:dyDescent="0.2">
      <c r="A52" s="20">
        <v>39</v>
      </c>
      <c r="B52" s="25"/>
      <c r="C52" s="25"/>
      <c r="D52" s="25"/>
      <c r="E52" s="28"/>
      <c r="F52" s="28"/>
      <c r="G52" s="29"/>
      <c r="H52" s="26"/>
      <c r="I52" s="38"/>
      <c r="J52" s="27"/>
      <c r="K52" s="27"/>
      <c r="L52" s="27"/>
      <c r="M52" s="38"/>
      <c r="N52" s="27"/>
      <c r="O52" s="27"/>
      <c r="P52" s="27"/>
      <c r="Q52" s="38"/>
      <c r="R52" s="27"/>
      <c r="S52" s="27"/>
      <c r="T52" s="27"/>
      <c r="V52" s="4" t="s">
        <v>102</v>
      </c>
      <c r="W52" s="4" t="s">
        <v>103</v>
      </c>
      <c r="X52" s="4" t="str">
        <f t="shared" si="3"/>
        <v/>
      </c>
      <c r="Y52" s="4" t="str">
        <f t="shared" si="4"/>
        <v/>
      </c>
      <c r="Z52" s="4" t="str">
        <f t="shared" si="5"/>
        <v/>
      </c>
      <c r="AA52" s="4" t="s">
        <v>120</v>
      </c>
      <c r="AB52" s="4" t="e">
        <f>LEFT(#REF!,4)</f>
        <v>#REF!</v>
      </c>
      <c r="AC52" s="4" t="s">
        <v>121</v>
      </c>
    </row>
    <row r="53" spans="1:29" s="4" customFormat="1" ht="20.149999999999999" customHeight="1" x14ac:dyDescent="0.2">
      <c r="A53" s="20">
        <v>40</v>
      </c>
      <c r="B53" s="25"/>
      <c r="C53" s="25"/>
      <c r="D53" s="25"/>
      <c r="E53" s="28"/>
      <c r="F53" s="28"/>
      <c r="G53" s="29"/>
      <c r="H53" s="26"/>
      <c r="I53" s="38"/>
      <c r="J53" s="27"/>
      <c r="K53" s="27"/>
      <c r="L53" s="27"/>
      <c r="M53" s="38"/>
      <c r="N53" s="27"/>
      <c r="O53" s="27"/>
      <c r="P53" s="27"/>
      <c r="Q53" s="38"/>
      <c r="R53" s="27"/>
      <c r="S53" s="27"/>
      <c r="T53" s="27"/>
      <c r="V53" s="4" t="s">
        <v>102</v>
      </c>
      <c r="W53" s="4" t="s">
        <v>103</v>
      </c>
      <c r="X53" s="4" t="str">
        <f t="shared" si="3"/>
        <v/>
      </c>
      <c r="Y53" s="4" t="str">
        <f t="shared" si="4"/>
        <v/>
      </c>
      <c r="Z53" s="4" t="str">
        <f t="shared" si="5"/>
        <v/>
      </c>
      <c r="AA53" s="4" t="s">
        <v>120</v>
      </c>
      <c r="AB53" s="4" t="e">
        <f>LEFT(#REF!,4)</f>
        <v>#REF!</v>
      </c>
      <c r="AC53" s="4" t="s">
        <v>121</v>
      </c>
    </row>
    <row r="54" spans="1:29" s="4" customFormat="1" ht="20.149999999999999" customHeight="1" x14ac:dyDescent="0.2">
      <c r="A54" s="20">
        <v>41</v>
      </c>
      <c r="B54" s="25"/>
      <c r="C54" s="25"/>
      <c r="D54" s="25"/>
      <c r="E54" s="28"/>
      <c r="F54" s="28"/>
      <c r="G54" s="29"/>
      <c r="H54" s="26"/>
      <c r="I54" s="38"/>
      <c r="J54" s="27"/>
      <c r="K54" s="27"/>
      <c r="L54" s="27"/>
      <c r="M54" s="38"/>
      <c r="N54" s="27"/>
      <c r="O54" s="27"/>
      <c r="P54" s="27"/>
      <c r="Q54" s="38"/>
      <c r="R54" s="27"/>
      <c r="S54" s="27"/>
      <c r="T54" s="27"/>
      <c r="V54" s="4" t="s">
        <v>102</v>
      </c>
      <c r="W54" s="4" t="s">
        <v>103</v>
      </c>
      <c r="X54" s="4" t="str">
        <f t="shared" si="3"/>
        <v/>
      </c>
      <c r="Y54" s="4" t="str">
        <f t="shared" si="4"/>
        <v/>
      </c>
      <c r="Z54" s="4" t="str">
        <f t="shared" si="5"/>
        <v/>
      </c>
      <c r="AA54" s="4" t="s">
        <v>120</v>
      </c>
      <c r="AB54" s="4" t="e">
        <f>LEFT(#REF!,4)</f>
        <v>#REF!</v>
      </c>
      <c r="AC54" s="4" t="s">
        <v>121</v>
      </c>
    </row>
    <row r="55" spans="1:29" s="4" customFormat="1" ht="20.149999999999999" customHeight="1" x14ac:dyDescent="0.2">
      <c r="A55" s="20">
        <v>42</v>
      </c>
      <c r="B55" s="25"/>
      <c r="C55" s="25"/>
      <c r="D55" s="25"/>
      <c r="E55" s="28"/>
      <c r="F55" s="28"/>
      <c r="G55" s="29"/>
      <c r="H55" s="26"/>
      <c r="I55" s="38"/>
      <c r="J55" s="27"/>
      <c r="K55" s="27"/>
      <c r="L55" s="27"/>
      <c r="M55" s="38"/>
      <c r="N55" s="27"/>
      <c r="O55" s="27"/>
      <c r="P55" s="27"/>
      <c r="Q55" s="38"/>
      <c r="R55" s="27"/>
      <c r="S55" s="27"/>
      <c r="T55" s="27"/>
      <c r="V55" s="4" t="s">
        <v>102</v>
      </c>
      <c r="W55" s="4" t="s">
        <v>103</v>
      </c>
      <c r="X55" s="4" t="str">
        <f t="shared" si="3"/>
        <v/>
      </c>
      <c r="Y55" s="4" t="str">
        <f t="shared" si="4"/>
        <v/>
      </c>
      <c r="Z55" s="4" t="str">
        <f t="shared" si="5"/>
        <v/>
      </c>
      <c r="AA55" s="4" t="s">
        <v>120</v>
      </c>
      <c r="AB55" s="4" t="e">
        <f>LEFT(#REF!,4)</f>
        <v>#REF!</v>
      </c>
      <c r="AC55" s="4" t="s">
        <v>121</v>
      </c>
    </row>
    <row r="56" spans="1:29" s="4" customFormat="1" ht="20.149999999999999" customHeight="1" x14ac:dyDescent="0.2">
      <c r="A56" s="20">
        <v>43</v>
      </c>
      <c r="B56" s="25"/>
      <c r="C56" s="25"/>
      <c r="D56" s="25"/>
      <c r="E56" s="28"/>
      <c r="F56" s="28"/>
      <c r="G56" s="29"/>
      <c r="H56" s="26"/>
      <c r="I56" s="38"/>
      <c r="J56" s="27"/>
      <c r="K56" s="27"/>
      <c r="L56" s="27"/>
      <c r="M56" s="38"/>
      <c r="N56" s="27"/>
      <c r="O56" s="27"/>
      <c r="P56" s="27"/>
      <c r="Q56" s="38"/>
      <c r="R56" s="27"/>
      <c r="S56" s="27"/>
      <c r="T56" s="27"/>
      <c r="V56" s="4" t="s">
        <v>102</v>
      </c>
      <c r="W56" s="4" t="s">
        <v>103</v>
      </c>
      <c r="X56" s="4" t="str">
        <f t="shared" si="3"/>
        <v/>
      </c>
      <c r="Y56" s="4" t="str">
        <f t="shared" si="4"/>
        <v/>
      </c>
      <c r="Z56" s="4" t="str">
        <f t="shared" si="5"/>
        <v/>
      </c>
      <c r="AA56" s="4" t="s">
        <v>120</v>
      </c>
      <c r="AB56" s="4" t="e">
        <f>LEFT(#REF!,4)</f>
        <v>#REF!</v>
      </c>
      <c r="AC56" s="4" t="s">
        <v>121</v>
      </c>
    </row>
    <row r="57" spans="1:29" s="4" customFormat="1" ht="20.149999999999999" customHeight="1" x14ac:dyDescent="0.2">
      <c r="A57" s="20">
        <v>44</v>
      </c>
      <c r="B57" s="25"/>
      <c r="C57" s="25"/>
      <c r="D57" s="25"/>
      <c r="E57" s="28"/>
      <c r="F57" s="28"/>
      <c r="G57" s="29"/>
      <c r="H57" s="26"/>
      <c r="I57" s="38"/>
      <c r="J57" s="27"/>
      <c r="K57" s="27"/>
      <c r="L57" s="27"/>
      <c r="M57" s="38"/>
      <c r="N57" s="27"/>
      <c r="O57" s="27"/>
      <c r="P57" s="27"/>
      <c r="Q57" s="38"/>
      <c r="R57" s="27"/>
      <c r="S57" s="27"/>
      <c r="T57" s="27"/>
      <c r="V57" s="4" t="s">
        <v>102</v>
      </c>
      <c r="W57" s="4" t="s">
        <v>103</v>
      </c>
      <c r="X57" s="4" t="str">
        <f t="shared" si="3"/>
        <v/>
      </c>
      <c r="Y57" s="4" t="str">
        <f t="shared" si="4"/>
        <v/>
      </c>
      <c r="Z57" s="4" t="str">
        <f t="shared" si="5"/>
        <v/>
      </c>
      <c r="AA57" s="4" t="s">
        <v>120</v>
      </c>
      <c r="AB57" s="4" t="e">
        <f>LEFT(#REF!,4)</f>
        <v>#REF!</v>
      </c>
      <c r="AC57" s="4" t="s">
        <v>121</v>
      </c>
    </row>
    <row r="58" spans="1:29" s="4" customFormat="1" ht="20.149999999999999" customHeight="1" x14ac:dyDescent="0.2">
      <c r="A58" s="20">
        <v>45</v>
      </c>
      <c r="B58" s="25"/>
      <c r="C58" s="25"/>
      <c r="D58" s="25"/>
      <c r="E58" s="28"/>
      <c r="F58" s="28"/>
      <c r="G58" s="29"/>
      <c r="H58" s="26"/>
      <c r="I58" s="38"/>
      <c r="J58" s="27"/>
      <c r="K58" s="27"/>
      <c r="L58" s="27"/>
      <c r="M58" s="38"/>
      <c r="N58" s="27"/>
      <c r="O58" s="27"/>
      <c r="P58" s="27"/>
      <c r="Q58" s="38"/>
      <c r="R58" s="27"/>
      <c r="S58" s="27"/>
      <c r="T58" s="27"/>
      <c r="V58" s="4" t="s">
        <v>102</v>
      </c>
      <c r="W58" s="4" t="s">
        <v>103</v>
      </c>
      <c r="X58" s="4" t="str">
        <f t="shared" si="3"/>
        <v/>
      </c>
      <c r="Y58" s="4" t="str">
        <f t="shared" si="4"/>
        <v/>
      </c>
      <c r="Z58" s="4" t="str">
        <f t="shared" si="5"/>
        <v/>
      </c>
      <c r="AA58" s="4" t="s">
        <v>120</v>
      </c>
      <c r="AB58" s="4" t="e">
        <f>LEFT(#REF!,4)</f>
        <v>#REF!</v>
      </c>
      <c r="AC58" s="4" t="s">
        <v>121</v>
      </c>
    </row>
    <row r="59" spans="1:29" s="4" customFormat="1" ht="20.149999999999999" customHeight="1" x14ac:dyDescent="0.2">
      <c r="A59" s="20">
        <v>46</v>
      </c>
      <c r="B59" s="25"/>
      <c r="C59" s="25"/>
      <c r="D59" s="25"/>
      <c r="E59" s="28"/>
      <c r="F59" s="28"/>
      <c r="G59" s="29"/>
      <c r="H59" s="26"/>
      <c r="I59" s="38"/>
      <c r="J59" s="27"/>
      <c r="K59" s="27"/>
      <c r="L59" s="27"/>
      <c r="M59" s="38"/>
      <c r="N59" s="27"/>
      <c r="O59" s="27"/>
      <c r="P59" s="27"/>
      <c r="Q59" s="38"/>
      <c r="R59" s="27"/>
      <c r="S59" s="27"/>
      <c r="T59" s="27"/>
      <c r="V59" s="4" t="s">
        <v>102</v>
      </c>
      <c r="W59" s="4" t="s">
        <v>103</v>
      </c>
      <c r="X59" s="4" t="str">
        <f t="shared" si="3"/>
        <v/>
      </c>
      <c r="Y59" s="4" t="str">
        <f t="shared" si="4"/>
        <v/>
      </c>
      <c r="Z59" s="4" t="str">
        <f t="shared" si="5"/>
        <v/>
      </c>
      <c r="AA59" s="4" t="s">
        <v>120</v>
      </c>
      <c r="AB59" s="4" t="e">
        <f>LEFT(#REF!,4)</f>
        <v>#REF!</v>
      </c>
      <c r="AC59" s="4" t="s">
        <v>121</v>
      </c>
    </row>
    <row r="60" spans="1:29" s="4" customFormat="1" ht="20.149999999999999" customHeight="1" x14ac:dyDescent="0.2">
      <c r="A60" s="20">
        <v>47</v>
      </c>
      <c r="B60" s="25"/>
      <c r="C60" s="25"/>
      <c r="D60" s="25"/>
      <c r="E60" s="28"/>
      <c r="F60" s="28"/>
      <c r="G60" s="29"/>
      <c r="H60" s="26"/>
      <c r="I60" s="38"/>
      <c r="J60" s="27"/>
      <c r="K60" s="27"/>
      <c r="L60" s="27"/>
      <c r="M60" s="38"/>
      <c r="N60" s="27"/>
      <c r="O60" s="27"/>
      <c r="P60" s="27"/>
      <c r="Q60" s="38"/>
      <c r="R60" s="27"/>
      <c r="S60" s="27"/>
      <c r="T60" s="27"/>
      <c r="V60" s="4" t="s">
        <v>102</v>
      </c>
      <c r="W60" s="4" t="s">
        <v>103</v>
      </c>
      <c r="X60" s="4" t="str">
        <f t="shared" si="3"/>
        <v/>
      </c>
      <c r="Y60" s="4" t="str">
        <f t="shared" si="4"/>
        <v/>
      </c>
      <c r="Z60" s="4" t="str">
        <f t="shared" si="5"/>
        <v/>
      </c>
      <c r="AA60" s="4" t="s">
        <v>120</v>
      </c>
      <c r="AB60" s="4" t="e">
        <f>LEFT(#REF!,4)</f>
        <v>#REF!</v>
      </c>
      <c r="AC60" s="4" t="s">
        <v>121</v>
      </c>
    </row>
    <row r="61" spans="1:29" s="4" customFormat="1" ht="20.149999999999999" customHeight="1" x14ac:dyDescent="0.2">
      <c r="A61" s="20">
        <v>48</v>
      </c>
      <c r="B61" s="25"/>
      <c r="C61" s="25"/>
      <c r="D61" s="25"/>
      <c r="E61" s="28"/>
      <c r="F61" s="28"/>
      <c r="G61" s="29"/>
      <c r="H61" s="26"/>
      <c r="I61" s="38"/>
      <c r="J61" s="27"/>
      <c r="K61" s="27"/>
      <c r="L61" s="27"/>
      <c r="M61" s="38"/>
      <c r="N61" s="27"/>
      <c r="O61" s="27"/>
      <c r="P61" s="27"/>
      <c r="Q61" s="38"/>
      <c r="R61" s="27"/>
      <c r="S61" s="27"/>
      <c r="T61" s="27"/>
      <c r="V61" s="4" t="s">
        <v>102</v>
      </c>
      <c r="W61" s="4" t="s">
        <v>103</v>
      </c>
      <c r="X61" s="4" t="str">
        <f t="shared" si="3"/>
        <v/>
      </c>
      <c r="Y61" s="4" t="str">
        <f t="shared" si="4"/>
        <v/>
      </c>
      <c r="Z61" s="4" t="str">
        <f t="shared" si="5"/>
        <v/>
      </c>
      <c r="AA61" s="4" t="s">
        <v>120</v>
      </c>
      <c r="AB61" s="4" t="e">
        <f>LEFT(#REF!,4)</f>
        <v>#REF!</v>
      </c>
      <c r="AC61" s="4" t="s">
        <v>121</v>
      </c>
    </row>
    <row r="62" spans="1:29" s="4" customFormat="1" ht="20.149999999999999" customHeight="1" x14ac:dyDescent="0.2">
      <c r="A62" s="20">
        <v>49</v>
      </c>
      <c r="B62" s="25"/>
      <c r="C62" s="25"/>
      <c r="D62" s="25"/>
      <c r="E62" s="28"/>
      <c r="F62" s="28"/>
      <c r="G62" s="29"/>
      <c r="H62" s="26"/>
      <c r="I62" s="38"/>
      <c r="J62" s="27"/>
      <c r="K62" s="27"/>
      <c r="L62" s="27"/>
      <c r="M62" s="38"/>
      <c r="N62" s="27"/>
      <c r="O62" s="27"/>
      <c r="P62" s="27"/>
      <c r="Q62" s="38"/>
      <c r="R62" s="27"/>
      <c r="S62" s="27"/>
      <c r="T62" s="27"/>
      <c r="V62" s="4" t="s">
        <v>102</v>
      </c>
      <c r="W62" s="4" t="s">
        <v>103</v>
      </c>
      <c r="X62" s="4" t="str">
        <f t="shared" si="3"/>
        <v/>
      </c>
      <c r="Y62" s="4" t="str">
        <f t="shared" si="4"/>
        <v/>
      </c>
      <c r="Z62" s="4" t="str">
        <f t="shared" si="5"/>
        <v/>
      </c>
      <c r="AA62" s="4" t="s">
        <v>120</v>
      </c>
      <c r="AB62" s="4" t="e">
        <f>LEFT(#REF!,4)</f>
        <v>#REF!</v>
      </c>
      <c r="AC62" s="4" t="s">
        <v>121</v>
      </c>
    </row>
    <row r="63" spans="1:29" s="4" customFormat="1" ht="20.149999999999999" customHeight="1" x14ac:dyDescent="0.2">
      <c r="A63" s="20">
        <v>50</v>
      </c>
      <c r="B63" s="25"/>
      <c r="C63" s="25"/>
      <c r="D63" s="25"/>
      <c r="E63" s="28"/>
      <c r="F63" s="28"/>
      <c r="G63" s="29"/>
      <c r="H63" s="26"/>
      <c r="I63" s="38"/>
      <c r="J63" s="27"/>
      <c r="K63" s="27"/>
      <c r="L63" s="27"/>
      <c r="M63" s="38"/>
      <c r="N63" s="27"/>
      <c r="O63" s="27"/>
      <c r="P63" s="27"/>
      <c r="Q63" s="38"/>
      <c r="R63" s="27"/>
      <c r="S63" s="27"/>
      <c r="T63" s="27"/>
      <c r="V63" s="4" t="s">
        <v>102</v>
      </c>
      <c r="W63" s="4" t="s">
        <v>103</v>
      </c>
      <c r="X63" s="4" t="str">
        <f t="shared" si="3"/>
        <v/>
      </c>
      <c r="Y63" s="4" t="str">
        <f t="shared" si="4"/>
        <v/>
      </c>
      <c r="Z63" s="4" t="str">
        <f t="shared" si="5"/>
        <v/>
      </c>
      <c r="AA63" s="4" t="s">
        <v>120</v>
      </c>
      <c r="AB63" s="4" t="e">
        <f>LEFT(#REF!,4)</f>
        <v>#REF!</v>
      </c>
      <c r="AC63" s="4" t="s">
        <v>121</v>
      </c>
    </row>
    <row r="64" spans="1:29" s="4" customFormat="1" ht="20.149999999999999" customHeight="1" x14ac:dyDescent="0.2">
      <c r="A64" s="20">
        <v>51</v>
      </c>
      <c r="B64" s="25"/>
      <c r="C64" s="25"/>
      <c r="D64" s="25"/>
      <c r="E64" s="28"/>
      <c r="F64" s="28"/>
      <c r="G64" s="29"/>
      <c r="H64" s="26"/>
      <c r="I64" s="38"/>
      <c r="J64" s="27"/>
      <c r="K64" s="27"/>
      <c r="L64" s="27"/>
      <c r="M64" s="38"/>
      <c r="N64" s="27"/>
      <c r="O64" s="27"/>
      <c r="P64" s="27"/>
      <c r="Q64" s="38"/>
      <c r="R64" s="27"/>
      <c r="S64" s="27"/>
      <c r="T64" s="27"/>
      <c r="V64" s="4" t="s">
        <v>102</v>
      </c>
      <c r="W64" s="4" t="s">
        <v>103</v>
      </c>
      <c r="X64" s="4" t="str">
        <f t="shared" ref="X64:X113" si="6">RIGHT(I64,5)</f>
        <v/>
      </c>
      <c r="Y64" s="4" t="str">
        <f t="shared" ref="Y64:Y113" si="7">RIGHT(M64,5)</f>
        <v/>
      </c>
      <c r="Z64" s="4" t="str">
        <f t="shared" ref="Z64:Z113" si="8">RIGHT(Q64,5)</f>
        <v/>
      </c>
      <c r="AA64" s="4" t="s">
        <v>120</v>
      </c>
      <c r="AB64" s="4" t="e">
        <f>LEFT(#REF!,4)</f>
        <v>#REF!</v>
      </c>
      <c r="AC64" s="4" t="s">
        <v>121</v>
      </c>
    </row>
    <row r="65" spans="1:30" ht="20.149999999999999" customHeight="1" x14ac:dyDescent="0.2">
      <c r="A65" s="20">
        <v>52</v>
      </c>
      <c r="B65" s="25"/>
      <c r="C65" s="25"/>
      <c r="D65" s="25"/>
      <c r="E65" s="28"/>
      <c r="F65" s="28"/>
      <c r="G65" s="29"/>
      <c r="H65" s="26"/>
      <c r="I65" s="38"/>
      <c r="J65" s="27"/>
      <c r="K65" s="27"/>
      <c r="L65" s="27"/>
      <c r="M65" s="38"/>
      <c r="N65" s="27"/>
      <c r="O65" s="27"/>
      <c r="P65" s="27"/>
      <c r="Q65" s="38"/>
      <c r="R65" s="27"/>
      <c r="S65" s="27"/>
      <c r="T65" s="27"/>
      <c r="U65" s="4"/>
      <c r="V65" s="4" t="s">
        <v>102</v>
      </c>
      <c r="W65" s="4" t="s">
        <v>103</v>
      </c>
      <c r="X65" s="4" t="str">
        <f t="shared" si="6"/>
        <v/>
      </c>
      <c r="Y65" s="4" t="str">
        <f t="shared" si="7"/>
        <v/>
      </c>
      <c r="Z65" s="4" t="str">
        <f t="shared" si="8"/>
        <v/>
      </c>
      <c r="AA65" s="4" t="s">
        <v>120</v>
      </c>
      <c r="AB65" s="4" t="e">
        <f>LEFT(#REF!,4)</f>
        <v>#REF!</v>
      </c>
      <c r="AC65" s="4" t="s">
        <v>121</v>
      </c>
      <c r="AD65" s="4"/>
    </row>
    <row r="66" spans="1:30" ht="20.149999999999999" customHeight="1" x14ac:dyDescent="0.2">
      <c r="A66" s="20">
        <v>53</v>
      </c>
      <c r="B66" s="25"/>
      <c r="C66" s="25"/>
      <c r="D66" s="25"/>
      <c r="E66" s="28"/>
      <c r="F66" s="28"/>
      <c r="G66" s="29"/>
      <c r="H66" s="26"/>
      <c r="I66" s="38"/>
      <c r="J66" s="27"/>
      <c r="K66" s="27"/>
      <c r="L66" s="27"/>
      <c r="M66" s="38"/>
      <c r="N66" s="27"/>
      <c r="O66" s="27"/>
      <c r="P66" s="27"/>
      <c r="Q66" s="38"/>
      <c r="R66" s="27"/>
      <c r="S66" s="27"/>
      <c r="T66" s="27"/>
      <c r="U66" s="4"/>
      <c r="V66" s="4" t="s">
        <v>102</v>
      </c>
      <c r="W66" s="4" t="s">
        <v>103</v>
      </c>
      <c r="X66" s="4" t="str">
        <f t="shared" si="6"/>
        <v/>
      </c>
      <c r="Y66" s="4" t="str">
        <f t="shared" si="7"/>
        <v/>
      </c>
      <c r="Z66" s="4" t="str">
        <f t="shared" si="8"/>
        <v/>
      </c>
      <c r="AA66" s="4" t="s">
        <v>120</v>
      </c>
      <c r="AB66" s="4" t="e">
        <f>LEFT(#REF!,4)</f>
        <v>#REF!</v>
      </c>
      <c r="AC66" s="4" t="s">
        <v>121</v>
      </c>
      <c r="AD66" s="4"/>
    </row>
    <row r="67" spans="1:30" ht="20.149999999999999" customHeight="1" x14ac:dyDescent="0.2">
      <c r="A67" s="20">
        <v>54</v>
      </c>
      <c r="B67" s="25"/>
      <c r="C67" s="25"/>
      <c r="D67" s="25"/>
      <c r="E67" s="28"/>
      <c r="F67" s="28"/>
      <c r="G67" s="29"/>
      <c r="H67" s="26"/>
      <c r="I67" s="38"/>
      <c r="J67" s="27"/>
      <c r="K67" s="27"/>
      <c r="L67" s="27"/>
      <c r="M67" s="38"/>
      <c r="N67" s="27"/>
      <c r="O67" s="27"/>
      <c r="P67" s="27"/>
      <c r="Q67" s="38"/>
      <c r="R67" s="27"/>
      <c r="S67" s="27"/>
      <c r="T67" s="27"/>
      <c r="U67" s="4"/>
      <c r="V67" s="4" t="s">
        <v>102</v>
      </c>
      <c r="W67" s="4" t="s">
        <v>103</v>
      </c>
      <c r="X67" s="4" t="str">
        <f t="shared" si="6"/>
        <v/>
      </c>
      <c r="Y67" s="4" t="str">
        <f t="shared" si="7"/>
        <v/>
      </c>
      <c r="Z67" s="4" t="str">
        <f t="shared" si="8"/>
        <v/>
      </c>
      <c r="AA67" s="4" t="s">
        <v>120</v>
      </c>
      <c r="AB67" s="4" t="e">
        <f>LEFT(#REF!,4)</f>
        <v>#REF!</v>
      </c>
      <c r="AC67" s="4" t="s">
        <v>121</v>
      </c>
      <c r="AD67" s="4"/>
    </row>
    <row r="68" spans="1:30" ht="20.149999999999999" customHeight="1" x14ac:dyDescent="0.2">
      <c r="A68" s="20">
        <v>55</v>
      </c>
      <c r="B68" s="25"/>
      <c r="C68" s="25"/>
      <c r="D68" s="25"/>
      <c r="E68" s="28"/>
      <c r="F68" s="28"/>
      <c r="G68" s="29"/>
      <c r="H68" s="26"/>
      <c r="I68" s="38"/>
      <c r="J68" s="27"/>
      <c r="K68" s="27"/>
      <c r="L68" s="27"/>
      <c r="M68" s="38"/>
      <c r="N68" s="27"/>
      <c r="O68" s="27"/>
      <c r="P68" s="27"/>
      <c r="Q68" s="38"/>
      <c r="R68" s="27"/>
      <c r="S68" s="27"/>
      <c r="T68" s="27"/>
      <c r="U68" s="4"/>
      <c r="V68" s="4" t="s">
        <v>102</v>
      </c>
      <c r="W68" s="4" t="s">
        <v>103</v>
      </c>
      <c r="X68" s="4" t="str">
        <f t="shared" si="6"/>
        <v/>
      </c>
      <c r="Y68" s="4" t="str">
        <f t="shared" si="7"/>
        <v/>
      </c>
      <c r="Z68" s="4" t="str">
        <f t="shared" si="8"/>
        <v/>
      </c>
      <c r="AA68" s="4" t="s">
        <v>120</v>
      </c>
      <c r="AB68" s="4" t="e">
        <f>LEFT(#REF!,4)</f>
        <v>#REF!</v>
      </c>
      <c r="AC68" s="4" t="s">
        <v>121</v>
      </c>
      <c r="AD68" s="4"/>
    </row>
    <row r="69" spans="1:30" ht="20.149999999999999" customHeight="1" x14ac:dyDescent="0.2">
      <c r="A69" s="20">
        <v>56</v>
      </c>
      <c r="B69" s="25"/>
      <c r="C69" s="25"/>
      <c r="D69" s="25"/>
      <c r="E69" s="28"/>
      <c r="F69" s="28"/>
      <c r="G69" s="29"/>
      <c r="H69" s="26"/>
      <c r="I69" s="38"/>
      <c r="J69" s="27"/>
      <c r="K69" s="27"/>
      <c r="L69" s="27"/>
      <c r="M69" s="38"/>
      <c r="N69" s="27"/>
      <c r="O69" s="27"/>
      <c r="P69" s="27"/>
      <c r="Q69" s="38"/>
      <c r="R69" s="27"/>
      <c r="S69" s="27"/>
      <c r="T69" s="27"/>
      <c r="U69" s="4"/>
      <c r="V69" s="4" t="s">
        <v>102</v>
      </c>
      <c r="W69" s="4" t="s">
        <v>103</v>
      </c>
      <c r="X69" s="4" t="str">
        <f t="shared" si="6"/>
        <v/>
      </c>
      <c r="Y69" s="4" t="str">
        <f t="shared" si="7"/>
        <v/>
      </c>
      <c r="Z69" s="4" t="str">
        <f t="shared" si="8"/>
        <v/>
      </c>
      <c r="AA69" s="4" t="s">
        <v>120</v>
      </c>
      <c r="AB69" s="4" t="e">
        <f>LEFT(#REF!,4)</f>
        <v>#REF!</v>
      </c>
      <c r="AC69" s="4" t="s">
        <v>121</v>
      </c>
      <c r="AD69" s="4"/>
    </row>
    <row r="70" spans="1:30" ht="20.149999999999999" customHeight="1" x14ac:dyDescent="0.2">
      <c r="A70" s="20">
        <v>57</v>
      </c>
      <c r="B70" s="25"/>
      <c r="C70" s="25"/>
      <c r="D70" s="25"/>
      <c r="E70" s="28"/>
      <c r="F70" s="28"/>
      <c r="G70" s="29"/>
      <c r="H70" s="26"/>
      <c r="I70" s="38"/>
      <c r="J70" s="27"/>
      <c r="K70" s="27"/>
      <c r="L70" s="27"/>
      <c r="M70" s="38"/>
      <c r="N70" s="27"/>
      <c r="O70" s="27"/>
      <c r="P70" s="27"/>
      <c r="Q70" s="38"/>
      <c r="R70" s="27"/>
      <c r="S70" s="27"/>
      <c r="T70" s="27"/>
      <c r="U70" s="4"/>
      <c r="V70" s="4" t="s">
        <v>102</v>
      </c>
      <c r="W70" s="4" t="s">
        <v>103</v>
      </c>
      <c r="X70" s="4" t="str">
        <f t="shared" si="6"/>
        <v/>
      </c>
      <c r="Y70" s="4" t="str">
        <f t="shared" si="7"/>
        <v/>
      </c>
      <c r="Z70" s="4" t="str">
        <f t="shared" si="8"/>
        <v/>
      </c>
      <c r="AA70" s="4" t="s">
        <v>120</v>
      </c>
      <c r="AB70" s="4" t="e">
        <f>LEFT(#REF!,4)</f>
        <v>#REF!</v>
      </c>
      <c r="AC70" s="4" t="s">
        <v>121</v>
      </c>
      <c r="AD70" s="4"/>
    </row>
    <row r="71" spans="1:30" ht="20.149999999999999" customHeight="1" x14ac:dyDescent="0.2">
      <c r="A71" s="20">
        <v>58</v>
      </c>
      <c r="B71" s="25"/>
      <c r="C71" s="25"/>
      <c r="D71" s="25"/>
      <c r="E71" s="28"/>
      <c r="F71" s="28"/>
      <c r="G71" s="29"/>
      <c r="H71" s="26"/>
      <c r="I71" s="38"/>
      <c r="J71" s="27"/>
      <c r="K71" s="27"/>
      <c r="L71" s="27"/>
      <c r="M71" s="38"/>
      <c r="N71" s="27"/>
      <c r="O71" s="27"/>
      <c r="P71" s="27"/>
      <c r="Q71" s="38"/>
      <c r="R71" s="27"/>
      <c r="S71" s="27"/>
      <c r="T71" s="27"/>
      <c r="U71" s="4"/>
      <c r="V71" s="4" t="s">
        <v>102</v>
      </c>
      <c r="W71" s="4" t="s">
        <v>103</v>
      </c>
      <c r="X71" s="4" t="str">
        <f t="shared" si="6"/>
        <v/>
      </c>
      <c r="Y71" s="4" t="str">
        <f t="shared" si="7"/>
        <v/>
      </c>
      <c r="Z71" s="4" t="str">
        <f t="shared" si="8"/>
        <v/>
      </c>
      <c r="AA71" s="4" t="s">
        <v>120</v>
      </c>
      <c r="AB71" s="4" t="e">
        <f>LEFT(#REF!,4)</f>
        <v>#REF!</v>
      </c>
      <c r="AC71" s="4" t="s">
        <v>121</v>
      </c>
      <c r="AD71" s="4"/>
    </row>
    <row r="72" spans="1:30" ht="20.149999999999999" customHeight="1" x14ac:dyDescent="0.2">
      <c r="A72" s="20">
        <v>59</v>
      </c>
      <c r="B72" s="25"/>
      <c r="C72" s="25"/>
      <c r="D72" s="25"/>
      <c r="E72" s="28"/>
      <c r="F72" s="28"/>
      <c r="G72" s="29"/>
      <c r="H72" s="26"/>
      <c r="I72" s="38"/>
      <c r="J72" s="27"/>
      <c r="K72" s="27"/>
      <c r="L72" s="27"/>
      <c r="M72" s="38"/>
      <c r="N72" s="27"/>
      <c r="O72" s="27"/>
      <c r="P72" s="27"/>
      <c r="Q72" s="38"/>
      <c r="R72" s="27"/>
      <c r="S72" s="27"/>
      <c r="T72" s="27"/>
      <c r="U72" s="4"/>
      <c r="V72" s="4" t="s">
        <v>102</v>
      </c>
      <c r="W72" s="4" t="s">
        <v>103</v>
      </c>
      <c r="X72" s="4" t="str">
        <f t="shared" si="6"/>
        <v/>
      </c>
      <c r="Y72" s="4" t="str">
        <f t="shared" si="7"/>
        <v/>
      </c>
      <c r="Z72" s="4" t="str">
        <f t="shared" si="8"/>
        <v/>
      </c>
      <c r="AA72" s="4" t="s">
        <v>120</v>
      </c>
      <c r="AB72" s="4" t="e">
        <f>LEFT(#REF!,4)</f>
        <v>#REF!</v>
      </c>
      <c r="AC72" s="4" t="s">
        <v>121</v>
      </c>
      <c r="AD72" s="4"/>
    </row>
    <row r="73" spans="1:30" ht="20.149999999999999" customHeight="1" x14ac:dyDescent="0.2">
      <c r="A73" s="20">
        <v>60</v>
      </c>
      <c r="B73" s="25"/>
      <c r="C73" s="25"/>
      <c r="D73" s="25"/>
      <c r="E73" s="28"/>
      <c r="F73" s="28"/>
      <c r="G73" s="29"/>
      <c r="H73" s="26"/>
      <c r="I73" s="38"/>
      <c r="J73" s="27"/>
      <c r="K73" s="27"/>
      <c r="L73" s="27"/>
      <c r="M73" s="38"/>
      <c r="N73" s="27"/>
      <c r="O73" s="27"/>
      <c r="P73" s="27"/>
      <c r="Q73" s="38"/>
      <c r="R73" s="27"/>
      <c r="S73" s="27"/>
      <c r="T73" s="27"/>
      <c r="U73" s="4"/>
      <c r="V73" s="4" t="s">
        <v>102</v>
      </c>
      <c r="W73" s="4" t="s">
        <v>103</v>
      </c>
      <c r="X73" s="4" t="str">
        <f t="shared" si="6"/>
        <v/>
      </c>
      <c r="Y73" s="4" t="str">
        <f t="shared" si="7"/>
        <v/>
      </c>
      <c r="Z73" s="4" t="str">
        <f t="shared" si="8"/>
        <v/>
      </c>
      <c r="AA73" s="4" t="s">
        <v>120</v>
      </c>
      <c r="AB73" s="4" t="e">
        <f>LEFT(#REF!,4)</f>
        <v>#REF!</v>
      </c>
      <c r="AC73" s="4" t="s">
        <v>121</v>
      </c>
      <c r="AD73" s="4"/>
    </row>
    <row r="74" spans="1:30" ht="20.149999999999999" customHeight="1" x14ac:dyDescent="0.2">
      <c r="A74" s="20">
        <v>61</v>
      </c>
      <c r="B74" s="25"/>
      <c r="C74" s="25"/>
      <c r="D74" s="25"/>
      <c r="E74" s="28"/>
      <c r="F74" s="28"/>
      <c r="G74" s="29"/>
      <c r="H74" s="26"/>
      <c r="I74" s="38"/>
      <c r="J74" s="27"/>
      <c r="K74" s="27"/>
      <c r="L74" s="27"/>
      <c r="M74" s="38"/>
      <c r="N74" s="27"/>
      <c r="O74" s="27"/>
      <c r="P74" s="27"/>
      <c r="Q74" s="38"/>
      <c r="R74" s="27"/>
      <c r="S74" s="27"/>
      <c r="T74" s="27"/>
      <c r="U74" s="4"/>
      <c r="V74" s="4" t="s">
        <v>102</v>
      </c>
      <c r="W74" s="4" t="s">
        <v>103</v>
      </c>
      <c r="X74" s="4" t="str">
        <f t="shared" si="6"/>
        <v/>
      </c>
      <c r="Y74" s="4" t="str">
        <f t="shared" si="7"/>
        <v/>
      </c>
      <c r="Z74" s="4" t="str">
        <f t="shared" si="8"/>
        <v/>
      </c>
      <c r="AA74" s="4" t="s">
        <v>120</v>
      </c>
      <c r="AB74" s="4" t="e">
        <f>LEFT(#REF!,4)</f>
        <v>#REF!</v>
      </c>
      <c r="AC74" s="4" t="s">
        <v>121</v>
      </c>
      <c r="AD74" s="4"/>
    </row>
    <row r="75" spans="1:30" ht="20.149999999999999" customHeight="1" x14ac:dyDescent="0.2">
      <c r="A75" s="20">
        <v>62</v>
      </c>
      <c r="B75" s="25"/>
      <c r="C75" s="25"/>
      <c r="D75" s="25"/>
      <c r="E75" s="28"/>
      <c r="F75" s="28"/>
      <c r="G75" s="29"/>
      <c r="H75" s="26"/>
      <c r="I75" s="38"/>
      <c r="J75" s="27"/>
      <c r="K75" s="27"/>
      <c r="L75" s="27"/>
      <c r="M75" s="38"/>
      <c r="N75" s="27"/>
      <c r="O75" s="27"/>
      <c r="P75" s="27"/>
      <c r="Q75" s="38"/>
      <c r="R75" s="27"/>
      <c r="S75" s="27"/>
      <c r="T75" s="27"/>
      <c r="U75" s="4"/>
      <c r="V75" s="4" t="s">
        <v>102</v>
      </c>
      <c r="W75" s="4" t="s">
        <v>103</v>
      </c>
      <c r="X75" s="4" t="str">
        <f t="shared" si="6"/>
        <v/>
      </c>
      <c r="Y75" s="4" t="str">
        <f t="shared" si="7"/>
        <v/>
      </c>
      <c r="Z75" s="4" t="str">
        <f t="shared" si="8"/>
        <v/>
      </c>
      <c r="AA75" s="4" t="s">
        <v>120</v>
      </c>
      <c r="AB75" s="4" t="e">
        <f>LEFT(#REF!,4)</f>
        <v>#REF!</v>
      </c>
      <c r="AC75" s="4" t="s">
        <v>121</v>
      </c>
      <c r="AD75" s="4"/>
    </row>
    <row r="76" spans="1:30" ht="20.149999999999999" customHeight="1" x14ac:dyDescent="0.2">
      <c r="A76" s="20">
        <v>63</v>
      </c>
      <c r="B76" s="25"/>
      <c r="C76" s="25"/>
      <c r="D76" s="25"/>
      <c r="E76" s="28"/>
      <c r="F76" s="28"/>
      <c r="G76" s="29"/>
      <c r="H76" s="26"/>
      <c r="I76" s="38"/>
      <c r="J76" s="27"/>
      <c r="K76" s="27"/>
      <c r="L76" s="27"/>
      <c r="M76" s="38"/>
      <c r="N76" s="27"/>
      <c r="O76" s="27"/>
      <c r="P76" s="27"/>
      <c r="Q76" s="38"/>
      <c r="R76" s="27"/>
      <c r="S76" s="27"/>
      <c r="T76" s="27"/>
      <c r="U76" s="4"/>
      <c r="V76" s="4" t="s">
        <v>102</v>
      </c>
      <c r="W76" s="4" t="s">
        <v>103</v>
      </c>
      <c r="X76" s="4" t="str">
        <f t="shared" si="6"/>
        <v/>
      </c>
      <c r="Y76" s="4" t="str">
        <f t="shared" si="7"/>
        <v/>
      </c>
      <c r="Z76" s="4" t="str">
        <f t="shared" si="8"/>
        <v/>
      </c>
      <c r="AA76" s="4" t="s">
        <v>120</v>
      </c>
      <c r="AB76" s="4" t="e">
        <f>LEFT(#REF!,4)</f>
        <v>#REF!</v>
      </c>
      <c r="AC76" s="4" t="s">
        <v>121</v>
      </c>
      <c r="AD76" s="4"/>
    </row>
    <row r="77" spans="1:30" ht="20.149999999999999" customHeight="1" x14ac:dyDescent="0.2">
      <c r="A77" s="20">
        <v>64</v>
      </c>
      <c r="B77" s="25"/>
      <c r="C77" s="25"/>
      <c r="D77" s="25"/>
      <c r="E77" s="28"/>
      <c r="F77" s="28"/>
      <c r="G77" s="29"/>
      <c r="H77" s="26"/>
      <c r="I77" s="38"/>
      <c r="J77" s="27"/>
      <c r="K77" s="27"/>
      <c r="L77" s="27"/>
      <c r="M77" s="38"/>
      <c r="N77" s="27"/>
      <c r="O77" s="27"/>
      <c r="P77" s="27"/>
      <c r="Q77" s="38"/>
      <c r="R77" s="27"/>
      <c r="S77" s="27"/>
      <c r="T77" s="27"/>
      <c r="U77" s="4"/>
      <c r="V77" s="4" t="s">
        <v>102</v>
      </c>
      <c r="W77" s="4" t="s">
        <v>103</v>
      </c>
      <c r="X77" s="4" t="str">
        <f t="shared" si="6"/>
        <v/>
      </c>
      <c r="Y77" s="4" t="str">
        <f t="shared" si="7"/>
        <v/>
      </c>
      <c r="Z77" s="4" t="str">
        <f t="shared" si="8"/>
        <v/>
      </c>
      <c r="AA77" s="4" t="s">
        <v>120</v>
      </c>
      <c r="AB77" s="4" t="e">
        <f>LEFT(#REF!,4)</f>
        <v>#REF!</v>
      </c>
      <c r="AC77" s="4" t="s">
        <v>121</v>
      </c>
      <c r="AD77" s="4"/>
    </row>
    <row r="78" spans="1:30" ht="20.149999999999999" customHeight="1" x14ac:dyDescent="0.2">
      <c r="A78" s="20">
        <v>65</v>
      </c>
      <c r="B78" s="25"/>
      <c r="C78" s="25"/>
      <c r="D78" s="25"/>
      <c r="E78" s="28"/>
      <c r="F78" s="28"/>
      <c r="G78" s="29"/>
      <c r="H78" s="26"/>
      <c r="I78" s="38"/>
      <c r="J78" s="27"/>
      <c r="K78" s="27"/>
      <c r="L78" s="27"/>
      <c r="M78" s="38"/>
      <c r="N78" s="27"/>
      <c r="O78" s="27"/>
      <c r="P78" s="27"/>
      <c r="Q78" s="38"/>
      <c r="R78" s="27"/>
      <c r="S78" s="27"/>
      <c r="T78" s="27"/>
      <c r="U78" s="4"/>
      <c r="V78" s="4" t="s">
        <v>102</v>
      </c>
      <c r="W78" s="4" t="s">
        <v>103</v>
      </c>
      <c r="X78" s="4" t="str">
        <f t="shared" si="6"/>
        <v/>
      </c>
      <c r="Y78" s="4" t="str">
        <f t="shared" si="7"/>
        <v/>
      </c>
      <c r="Z78" s="4" t="str">
        <f t="shared" si="8"/>
        <v/>
      </c>
      <c r="AA78" s="4" t="s">
        <v>120</v>
      </c>
      <c r="AB78" s="4" t="e">
        <f>LEFT(#REF!,4)</f>
        <v>#REF!</v>
      </c>
      <c r="AC78" s="4" t="s">
        <v>121</v>
      </c>
      <c r="AD78" s="4"/>
    </row>
    <row r="79" spans="1:30" ht="20.149999999999999" customHeight="1" x14ac:dyDescent="0.2">
      <c r="A79" s="20">
        <v>66</v>
      </c>
      <c r="B79" s="25"/>
      <c r="C79" s="25"/>
      <c r="D79" s="25"/>
      <c r="E79" s="28"/>
      <c r="F79" s="28"/>
      <c r="G79" s="29"/>
      <c r="H79" s="26"/>
      <c r="I79" s="38"/>
      <c r="J79" s="27"/>
      <c r="K79" s="27"/>
      <c r="L79" s="27"/>
      <c r="M79" s="38"/>
      <c r="N79" s="27"/>
      <c r="O79" s="27"/>
      <c r="P79" s="27"/>
      <c r="Q79" s="38"/>
      <c r="R79" s="27"/>
      <c r="S79" s="27"/>
      <c r="T79" s="27"/>
      <c r="U79" s="4"/>
      <c r="V79" s="4" t="s">
        <v>102</v>
      </c>
      <c r="W79" s="4" t="s">
        <v>103</v>
      </c>
      <c r="X79" s="4" t="str">
        <f t="shared" si="6"/>
        <v/>
      </c>
      <c r="Y79" s="4" t="str">
        <f t="shared" si="7"/>
        <v/>
      </c>
      <c r="Z79" s="4" t="str">
        <f t="shared" si="8"/>
        <v/>
      </c>
      <c r="AA79" s="4" t="s">
        <v>120</v>
      </c>
      <c r="AB79" s="4" t="e">
        <f>LEFT(#REF!,4)</f>
        <v>#REF!</v>
      </c>
      <c r="AC79" s="4" t="s">
        <v>121</v>
      </c>
      <c r="AD79" s="4"/>
    </row>
    <row r="80" spans="1:30" ht="20.149999999999999" customHeight="1" x14ac:dyDescent="0.2">
      <c r="A80" s="20">
        <v>67</v>
      </c>
      <c r="B80" s="25"/>
      <c r="C80" s="25"/>
      <c r="D80" s="25"/>
      <c r="E80" s="28"/>
      <c r="F80" s="28"/>
      <c r="G80" s="29"/>
      <c r="H80" s="26"/>
      <c r="I80" s="38"/>
      <c r="J80" s="27"/>
      <c r="K80" s="27"/>
      <c r="L80" s="27"/>
      <c r="M80" s="38"/>
      <c r="N80" s="27"/>
      <c r="O80" s="27"/>
      <c r="P80" s="27"/>
      <c r="Q80" s="38"/>
      <c r="R80" s="27"/>
      <c r="S80" s="27"/>
      <c r="T80" s="27"/>
      <c r="U80" s="4"/>
      <c r="V80" s="4" t="s">
        <v>102</v>
      </c>
      <c r="W80" s="4" t="s">
        <v>103</v>
      </c>
      <c r="X80" s="4" t="str">
        <f t="shared" si="6"/>
        <v/>
      </c>
      <c r="Y80" s="4" t="str">
        <f t="shared" si="7"/>
        <v/>
      </c>
      <c r="Z80" s="4" t="str">
        <f t="shared" si="8"/>
        <v/>
      </c>
      <c r="AA80" s="4" t="s">
        <v>120</v>
      </c>
      <c r="AB80" s="4" t="e">
        <f>LEFT(#REF!,4)</f>
        <v>#REF!</v>
      </c>
      <c r="AC80" s="4" t="s">
        <v>121</v>
      </c>
      <c r="AD80" s="4"/>
    </row>
    <row r="81" spans="1:30" ht="20.149999999999999" customHeight="1" x14ac:dyDescent="0.2">
      <c r="A81" s="20">
        <v>68</v>
      </c>
      <c r="B81" s="25"/>
      <c r="C81" s="25"/>
      <c r="D81" s="25"/>
      <c r="E81" s="28"/>
      <c r="F81" s="28"/>
      <c r="G81" s="29"/>
      <c r="H81" s="26"/>
      <c r="I81" s="38"/>
      <c r="J81" s="27"/>
      <c r="K81" s="27"/>
      <c r="L81" s="27"/>
      <c r="M81" s="38"/>
      <c r="N81" s="27"/>
      <c r="O81" s="27"/>
      <c r="P81" s="27"/>
      <c r="Q81" s="38"/>
      <c r="R81" s="27"/>
      <c r="S81" s="27"/>
      <c r="T81" s="27"/>
      <c r="U81" s="4"/>
      <c r="V81" s="4" t="s">
        <v>102</v>
      </c>
      <c r="W81" s="4" t="s">
        <v>103</v>
      </c>
      <c r="X81" s="4" t="str">
        <f t="shared" si="6"/>
        <v/>
      </c>
      <c r="Y81" s="4" t="str">
        <f t="shared" si="7"/>
        <v/>
      </c>
      <c r="Z81" s="4" t="str">
        <f t="shared" si="8"/>
        <v/>
      </c>
      <c r="AA81" s="4" t="s">
        <v>120</v>
      </c>
      <c r="AB81" s="4" t="e">
        <f>LEFT(#REF!,4)</f>
        <v>#REF!</v>
      </c>
      <c r="AC81" s="4" t="s">
        <v>121</v>
      </c>
      <c r="AD81" s="4"/>
    </row>
    <row r="82" spans="1:30" ht="20.149999999999999" customHeight="1" x14ac:dyDescent="0.2">
      <c r="A82" s="20">
        <v>69</v>
      </c>
      <c r="B82" s="25"/>
      <c r="C82" s="25"/>
      <c r="D82" s="25"/>
      <c r="E82" s="28"/>
      <c r="F82" s="28"/>
      <c r="G82" s="29"/>
      <c r="H82" s="26"/>
      <c r="I82" s="38"/>
      <c r="J82" s="27"/>
      <c r="K82" s="27"/>
      <c r="L82" s="27"/>
      <c r="M82" s="38"/>
      <c r="N82" s="27"/>
      <c r="O82" s="27"/>
      <c r="P82" s="27"/>
      <c r="Q82" s="38"/>
      <c r="R82" s="27"/>
      <c r="S82" s="27"/>
      <c r="T82" s="27"/>
      <c r="U82" s="4"/>
      <c r="V82" s="4" t="s">
        <v>102</v>
      </c>
      <c r="W82" s="4" t="s">
        <v>103</v>
      </c>
      <c r="X82" s="4" t="str">
        <f t="shared" si="6"/>
        <v/>
      </c>
      <c r="Y82" s="4" t="str">
        <f t="shared" si="7"/>
        <v/>
      </c>
      <c r="Z82" s="4" t="str">
        <f t="shared" si="8"/>
        <v/>
      </c>
      <c r="AA82" s="4" t="s">
        <v>120</v>
      </c>
      <c r="AB82" s="4" t="e">
        <f>LEFT(#REF!,4)</f>
        <v>#REF!</v>
      </c>
      <c r="AC82" s="4" t="s">
        <v>121</v>
      </c>
      <c r="AD82" s="4"/>
    </row>
    <row r="83" spans="1:30" ht="20.149999999999999" customHeight="1" x14ac:dyDescent="0.2">
      <c r="A83" s="20">
        <v>70</v>
      </c>
      <c r="B83" s="25"/>
      <c r="C83" s="25"/>
      <c r="D83" s="25"/>
      <c r="E83" s="28"/>
      <c r="F83" s="28"/>
      <c r="G83" s="29"/>
      <c r="H83" s="26"/>
      <c r="I83" s="38"/>
      <c r="J83" s="27"/>
      <c r="K83" s="27"/>
      <c r="L83" s="27"/>
      <c r="M83" s="38"/>
      <c r="N83" s="27"/>
      <c r="O83" s="27"/>
      <c r="P83" s="27"/>
      <c r="Q83" s="38"/>
      <c r="R83" s="27"/>
      <c r="S83" s="27"/>
      <c r="T83" s="27"/>
      <c r="U83" s="4"/>
      <c r="V83" s="4" t="s">
        <v>102</v>
      </c>
      <c r="W83" s="4" t="s">
        <v>103</v>
      </c>
      <c r="X83" s="4" t="str">
        <f t="shared" si="6"/>
        <v/>
      </c>
      <c r="Y83" s="4" t="str">
        <f t="shared" si="7"/>
        <v/>
      </c>
      <c r="Z83" s="4" t="str">
        <f t="shared" si="8"/>
        <v/>
      </c>
      <c r="AA83" s="4" t="s">
        <v>120</v>
      </c>
      <c r="AB83" s="4" t="e">
        <f>LEFT(#REF!,4)</f>
        <v>#REF!</v>
      </c>
      <c r="AC83" s="4" t="s">
        <v>121</v>
      </c>
      <c r="AD83" s="4"/>
    </row>
    <row r="84" spans="1:30" ht="20.149999999999999" customHeight="1" x14ac:dyDescent="0.2">
      <c r="A84" s="20">
        <v>71</v>
      </c>
      <c r="B84" s="25"/>
      <c r="C84" s="25"/>
      <c r="D84" s="25"/>
      <c r="E84" s="28"/>
      <c r="F84" s="28"/>
      <c r="G84" s="29"/>
      <c r="H84" s="26"/>
      <c r="I84" s="38"/>
      <c r="J84" s="27"/>
      <c r="K84" s="27"/>
      <c r="L84" s="27"/>
      <c r="M84" s="38"/>
      <c r="N84" s="27"/>
      <c r="O84" s="27"/>
      <c r="P84" s="27"/>
      <c r="Q84" s="38"/>
      <c r="R84" s="27"/>
      <c r="S84" s="27"/>
      <c r="T84" s="27"/>
      <c r="U84" s="4"/>
      <c r="V84" s="4" t="s">
        <v>102</v>
      </c>
      <c r="W84" s="4" t="s">
        <v>103</v>
      </c>
      <c r="X84" s="4" t="str">
        <f t="shared" si="6"/>
        <v/>
      </c>
      <c r="Y84" s="4" t="str">
        <f t="shared" si="7"/>
        <v/>
      </c>
      <c r="Z84" s="4" t="str">
        <f t="shared" si="8"/>
        <v/>
      </c>
      <c r="AA84" s="4" t="s">
        <v>120</v>
      </c>
      <c r="AB84" s="4" t="e">
        <f>LEFT(#REF!,4)</f>
        <v>#REF!</v>
      </c>
      <c r="AC84" s="4" t="s">
        <v>121</v>
      </c>
      <c r="AD84" s="4"/>
    </row>
    <row r="85" spans="1:30" ht="20.149999999999999" customHeight="1" x14ac:dyDescent="0.2">
      <c r="A85" s="20">
        <v>72</v>
      </c>
      <c r="B85" s="25"/>
      <c r="C85" s="25"/>
      <c r="D85" s="25"/>
      <c r="E85" s="28"/>
      <c r="F85" s="28"/>
      <c r="G85" s="29"/>
      <c r="H85" s="26"/>
      <c r="I85" s="38"/>
      <c r="J85" s="27"/>
      <c r="K85" s="27"/>
      <c r="L85" s="27"/>
      <c r="M85" s="38"/>
      <c r="N85" s="27"/>
      <c r="O85" s="27"/>
      <c r="P85" s="27"/>
      <c r="Q85" s="38"/>
      <c r="R85" s="27"/>
      <c r="S85" s="27"/>
      <c r="T85" s="27"/>
      <c r="U85" s="4"/>
      <c r="V85" s="4" t="s">
        <v>102</v>
      </c>
      <c r="W85" s="4" t="s">
        <v>103</v>
      </c>
      <c r="X85" s="4" t="str">
        <f t="shared" si="6"/>
        <v/>
      </c>
      <c r="Y85" s="4" t="str">
        <f t="shared" si="7"/>
        <v/>
      </c>
      <c r="Z85" s="4" t="str">
        <f t="shared" si="8"/>
        <v/>
      </c>
      <c r="AA85" s="4" t="s">
        <v>120</v>
      </c>
      <c r="AB85" s="4" t="e">
        <f>LEFT(#REF!,4)</f>
        <v>#REF!</v>
      </c>
      <c r="AC85" s="4" t="s">
        <v>121</v>
      </c>
      <c r="AD85" s="4"/>
    </row>
    <row r="86" spans="1:30" ht="20.149999999999999" customHeight="1" x14ac:dyDescent="0.2">
      <c r="A86" s="20">
        <v>73</v>
      </c>
      <c r="B86" s="25"/>
      <c r="C86" s="25"/>
      <c r="D86" s="25"/>
      <c r="E86" s="28"/>
      <c r="F86" s="28"/>
      <c r="G86" s="29"/>
      <c r="H86" s="26"/>
      <c r="I86" s="38"/>
      <c r="J86" s="27"/>
      <c r="K86" s="27"/>
      <c r="L86" s="27"/>
      <c r="M86" s="38"/>
      <c r="N86" s="27"/>
      <c r="O86" s="27"/>
      <c r="P86" s="27"/>
      <c r="Q86" s="38"/>
      <c r="R86" s="27"/>
      <c r="S86" s="27"/>
      <c r="T86" s="27"/>
      <c r="U86" s="4"/>
      <c r="V86" s="4" t="s">
        <v>102</v>
      </c>
      <c r="W86" s="4" t="s">
        <v>103</v>
      </c>
      <c r="X86" s="4" t="str">
        <f t="shared" si="6"/>
        <v/>
      </c>
      <c r="Y86" s="4" t="str">
        <f t="shared" si="7"/>
        <v/>
      </c>
      <c r="Z86" s="4" t="str">
        <f t="shared" si="8"/>
        <v/>
      </c>
      <c r="AA86" s="4" t="s">
        <v>120</v>
      </c>
      <c r="AB86" s="4" t="e">
        <f>LEFT(#REF!,4)</f>
        <v>#REF!</v>
      </c>
      <c r="AC86" s="4" t="s">
        <v>121</v>
      </c>
      <c r="AD86" s="4"/>
    </row>
    <row r="87" spans="1:30" ht="20.149999999999999" customHeight="1" x14ac:dyDescent="0.2">
      <c r="A87" s="20">
        <v>74</v>
      </c>
      <c r="B87" s="25"/>
      <c r="C87" s="25"/>
      <c r="D87" s="25"/>
      <c r="E87" s="28"/>
      <c r="F87" s="28"/>
      <c r="G87" s="29"/>
      <c r="H87" s="26"/>
      <c r="I87" s="38"/>
      <c r="J87" s="27"/>
      <c r="K87" s="27"/>
      <c r="L87" s="27"/>
      <c r="M87" s="38"/>
      <c r="N87" s="27"/>
      <c r="O87" s="27"/>
      <c r="P87" s="27"/>
      <c r="Q87" s="38"/>
      <c r="R87" s="27"/>
      <c r="S87" s="27"/>
      <c r="T87" s="27"/>
      <c r="U87" s="4"/>
      <c r="V87" s="4" t="s">
        <v>102</v>
      </c>
      <c r="W87" s="4" t="s">
        <v>103</v>
      </c>
      <c r="X87" s="4" t="str">
        <f t="shared" si="6"/>
        <v/>
      </c>
      <c r="Y87" s="4" t="str">
        <f t="shared" si="7"/>
        <v/>
      </c>
      <c r="Z87" s="4" t="str">
        <f t="shared" si="8"/>
        <v/>
      </c>
      <c r="AA87" s="4" t="s">
        <v>120</v>
      </c>
      <c r="AB87" s="4" t="e">
        <f>LEFT(#REF!,4)</f>
        <v>#REF!</v>
      </c>
      <c r="AC87" s="4" t="s">
        <v>121</v>
      </c>
      <c r="AD87" s="4"/>
    </row>
    <row r="88" spans="1:30" ht="20.149999999999999" customHeight="1" x14ac:dyDescent="0.2">
      <c r="A88" s="20">
        <v>75</v>
      </c>
      <c r="B88" s="25"/>
      <c r="C88" s="25"/>
      <c r="D88" s="25"/>
      <c r="E88" s="28"/>
      <c r="F88" s="28"/>
      <c r="G88" s="29"/>
      <c r="H88" s="26"/>
      <c r="I88" s="38"/>
      <c r="J88" s="27"/>
      <c r="K88" s="27"/>
      <c r="L88" s="27"/>
      <c r="M88" s="38"/>
      <c r="N88" s="27"/>
      <c r="O88" s="27"/>
      <c r="P88" s="27"/>
      <c r="Q88" s="38"/>
      <c r="R88" s="27"/>
      <c r="S88" s="27"/>
      <c r="T88" s="27"/>
      <c r="U88" s="4"/>
      <c r="V88" s="4" t="s">
        <v>102</v>
      </c>
      <c r="W88" s="4" t="s">
        <v>103</v>
      </c>
      <c r="X88" s="4" t="str">
        <f t="shared" si="6"/>
        <v/>
      </c>
      <c r="Y88" s="4" t="str">
        <f t="shared" si="7"/>
        <v/>
      </c>
      <c r="Z88" s="4" t="str">
        <f t="shared" si="8"/>
        <v/>
      </c>
      <c r="AA88" s="4" t="s">
        <v>120</v>
      </c>
      <c r="AB88" s="4" t="e">
        <f>LEFT(#REF!,4)</f>
        <v>#REF!</v>
      </c>
      <c r="AC88" s="4" t="s">
        <v>121</v>
      </c>
      <c r="AD88" s="4"/>
    </row>
    <row r="89" spans="1:30" ht="20.149999999999999" customHeight="1" x14ac:dyDescent="0.2">
      <c r="A89" s="20">
        <v>76</v>
      </c>
      <c r="B89" s="25"/>
      <c r="C89" s="25"/>
      <c r="D89" s="25"/>
      <c r="E89" s="28"/>
      <c r="F89" s="28"/>
      <c r="G89" s="29"/>
      <c r="H89" s="26"/>
      <c r="I89" s="38"/>
      <c r="J89" s="27"/>
      <c r="K89" s="27"/>
      <c r="L89" s="27"/>
      <c r="M89" s="38"/>
      <c r="N89" s="27"/>
      <c r="O89" s="27"/>
      <c r="P89" s="27"/>
      <c r="Q89" s="38"/>
      <c r="R89" s="27"/>
      <c r="S89" s="27"/>
      <c r="T89" s="27"/>
      <c r="U89" s="4"/>
      <c r="V89" s="4" t="s">
        <v>102</v>
      </c>
      <c r="W89" s="4" t="s">
        <v>103</v>
      </c>
      <c r="X89" s="4" t="str">
        <f t="shared" si="6"/>
        <v/>
      </c>
      <c r="Y89" s="4" t="str">
        <f t="shared" si="7"/>
        <v/>
      </c>
      <c r="Z89" s="4" t="str">
        <f t="shared" si="8"/>
        <v/>
      </c>
      <c r="AA89" s="4" t="s">
        <v>120</v>
      </c>
      <c r="AB89" s="4" t="e">
        <f>LEFT(#REF!,4)</f>
        <v>#REF!</v>
      </c>
      <c r="AC89" s="4" t="s">
        <v>121</v>
      </c>
      <c r="AD89" s="4"/>
    </row>
    <row r="90" spans="1:30" ht="20.149999999999999" customHeight="1" x14ac:dyDescent="0.2">
      <c r="A90" s="20">
        <v>77</v>
      </c>
      <c r="B90" s="25"/>
      <c r="C90" s="25"/>
      <c r="D90" s="25"/>
      <c r="E90" s="28"/>
      <c r="F90" s="28"/>
      <c r="G90" s="29"/>
      <c r="H90" s="26"/>
      <c r="I90" s="38"/>
      <c r="J90" s="27"/>
      <c r="K90" s="27"/>
      <c r="L90" s="27"/>
      <c r="M90" s="38"/>
      <c r="N90" s="27"/>
      <c r="O90" s="27"/>
      <c r="P90" s="27"/>
      <c r="Q90" s="38"/>
      <c r="R90" s="27"/>
      <c r="S90" s="27"/>
      <c r="T90" s="27"/>
      <c r="U90" s="4"/>
      <c r="V90" s="4" t="s">
        <v>102</v>
      </c>
      <c r="W90" s="4" t="s">
        <v>103</v>
      </c>
      <c r="X90" s="4" t="str">
        <f t="shared" si="6"/>
        <v/>
      </c>
      <c r="Y90" s="4" t="str">
        <f t="shared" si="7"/>
        <v/>
      </c>
      <c r="Z90" s="4" t="str">
        <f t="shared" si="8"/>
        <v/>
      </c>
      <c r="AA90" s="4" t="s">
        <v>120</v>
      </c>
      <c r="AB90" s="4" t="e">
        <f>LEFT(#REF!,4)</f>
        <v>#REF!</v>
      </c>
      <c r="AC90" s="4" t="s">
        <v>121</v>
      </c>
      <c r="AD90" s="4"/>
    </row>
    <row r="91" spans="1:30" ht="20.149999999999999" customHeight="1" x14ac:dyDescent="0.2">
      <c r="A91" s="20">
        <v>78</v>
      </c>
      <c r="B91" s="25"/>
      <c r="C91" s="25"/>
      <c r="D91" s="25"/>
      <c r="E91" s="28"/>
      <c r="F91" s="28"/>
      <c r="G91" s="29"/>
      <c r="H91" s="26"/>
      <c r="I91" s="38"/>
      <c r="J91" s="27"/>
      <c r="K91" s="27"/>
      <c r="L91" s="27"/>
      <c r="M91" s="38"/>
      <c r="N91" s="27"/>
      <c r="O91" s="27"/>
      <c r="P91" s="27"/>
      <c r="Q91" s="38"/>
      <c r="R91" s="27"/>
      <c r="S91" s="27"/>
      <c r="T91" s="27"/>
      <c r="U91" s="4"/>
      <c r="V91" s="4" t="s">
        <v>102</v>
      </c>
      <c r="W91" s="4" t="s">
        <v>103</v>
      </c>
      <c r="X91" s="4" t="str">
        <f t="shared" si="6"/>
        <v/>
      </c>
      <c r="Y91" s="4" t="str">
        <f t="shared" si="7"/>
        <v/>
      </c>
      <c r="Z91" s="4" t="str">
        <f t="shared" si="8"/>
        <v/>
      </c>
      <c r="AA91" s="4" t="s">
        <v>120</v>
      </c>
      <c r="AB91" s="4" t="e">
        <f>LEFT(#REF!,4)</f>
        <v>#REF!</v>
      </c>
      <c r="AC91" s="4" t="s">
        <v>121</v>
      </c>
      <c r="AD91" s="4"/>
    </row>
    <row r="92" spans="1:30" ht="20.149999999999999" customHeight="1" x14ac:dyDescent="0.2">
      <c r="A92" s="20">
        <v>79</v>
      </c>
      <c r="B92" s="25"/>
      <c r="C92" s="25"/>
      <c r="D92" s="25"/>
      <c r="E92" s="28"/>
      <c r="F92" s="28"/>
      <c r="G92" s="29"/>
      <c r="H92" s="26"/>
      <c r="I92" s="38"/>
      <c r="J92" s="27"/>
      <c r="K92" s="27"/>
      <c r="L92" s="27"/>
      <c r="M92" s="38"/>
      <c r="N92" s="27"/>
      <c r="O92" s="27"/>
      <c r="P92" s="27"/>
      <c r="Q92" s="38"/>
      <c r="R92" s="27"/>
      <c r="S92" s="27"/>
      <c r="T92" s="27"/>
      <c r="U92" s="4"/>
      <c r="V92" s="4" t="s">
        <v>102</v>
      </c>
      <c r="W92" s="4" t="s">
        <v>103</v>
      </c>
      <c r="X92" s="4" t="str">
        <f t="shared" si="6"/>
        <v/>
      </c>
      <c r="Y92" s="4" t="str">
        <f t="shared" si="7"/>
        <v/>
      </c>
      <c r="Z92" s="4" t="str">
        <f t="shared" si="8"/>
        <v/>
      </c>
      <c r="AA92" s="4" t="s">
        <v>120</v>
      </c>
      <c r="AB92" s="4" t="e">
        <f>LEFT(#REF!,4)</f>
        <v>#REF!</v>
      </c>
      <c r="AC92" s="4" t="s">
        <v>121</v>
      </c>
      <c r="AD92" s="4"/>
    </row>
    <row r="93" spans="1:30" ht="20.149999999999999" customHeight="1" x14ac:dyDescent="0.2">
      <c r="A93" s="20">
        <v>80</v>
      </c>
      <c r="B93" s="25"/>
      <c r="C93" s="25"/>
      <c r="D93" s="25"/>
      <c r="E93" s="28"/>
      <c r="F93" s="28"/>
      <c r="G93" s="29"/>
      <c r="H93" s="26"/>
      <c r="I93" s="38"/>
      <c r="J93" s="27"/>
      <c r="K93" s="27"/>
      <c r="L93" s="27"/>
      <c r="M93" s="38"/>
      <c r="N93" s="27"/>
      <c r="O93" s="27"/>
      <c r="P93" s="27"/>
      <c r="Q93" s="38"/>
      <c r="R93" s="27"/>
      <c r="S93" s="27"/>
      <c r="T93" s="27"/>
      <c r="U93" s="4"/>
      <c r="V93" s="4" t="s">
        <v>102</v>
      </c>
      <c r="W93" s="4" t="s">
        <v>103</v>
      </c>
      <c r="X93" s="4" t="str">
        <f t="shared" si="6"/>
        <v/>
      </c>
      <c r="Y93" s="4" t="str">
        <f t="shared" si="7"/>
        <v/>
      </c>
      <c r="Z93" s="4" t="str">
        <f t="shared" si="8"/>
        <v/>
      </c>
      <c r="AA93" s="4" t="s">
        <v>120</v>
      </c>
      <c r="AB93" s="4" t="e">
        <f>LEFT(#REF!,4)</f>
        <v>#REF!</v>
      </c>
      <c r="AC93" s="4" t="s">
        <v>121</v>
      </c>
      <c r="AD93" s="4"/>
    </row>
    <row r="94" spans="1:30" ht="20.149999999999999" customHeight="1" x14ac:dyDescent="0.2">
      <c r="A94" s="20">
        <v>81</v>
      </c>
      <c r="B94" s="25"/>
      <c r="C94" s="25"/>
      <c r="D94" s="25"/>
      <c r="E94" s="28"/>
      <c r="F94" s="28"/>
      <c r="G94" s="29"/>
      <c r="H94" s="26"/>
      <c r="I94" s="38"/>
      <c r="J94" s="27"/>
      <c r="K94" s="27"/>
      <c r="L94" s="27"/>
      <c r="M94" s="38"/>
      <c r="N94" s="27"/>
      <c r="O94" s="27"/>
      <c r="P94" s="27"/>
      <c r="Q94" s="38"/>
      <c r="R94" s="27"/>
      <c r="S94" s="27"/>
      <c r="T94" s="27"/>
      <c r="U94" s="4"/>
      <c r="V94" s="4" t="s">
        <v>102</v>
      </c>
      <c r="W94" s="4" t="s">
        <v>103</v>
      </c>
      <c r="X94" s="4" t="str">
        <f t="shared" si="6"/>
        <v/>
      </c>
      <c r="Y94" s="4" t="str">
        <f t="shared" si="7"/>
        <v/>
      </c>
      <c r="Z94" s="4" t="str">
        <f t="shared" si="8"/>
        <v/>
      </c>
      <c r="AA94" s="4" t="s">
        <v>120</v>
      </c>
      <c r="AB94" s="4" t="e">
        <f>LEFT(#REF!,4)</f>
        <v>#REF!</v>
      </c>
      <c r="AC94" s="4" t="s">
        <v>121</v>
      </c>
      <c r="AD94" s="4"/>
    </row>
    <row r="95" spans="1:30" ht="20.149999999999999" customHeight="1" x14ac:dyDescent="0.2">
      <c r="A95" s="20">
        <v>82</v>
      </c>
      <c r="B95" s="25"/>
      <c r="C95" s="25"/>
      <c r="D95" s="25"/>
      <c r="E95" s="28"/>
      <c r="F95" s="28"/>
      <c r="G95" s="29"/>
      <c r="H95" s="26"/>
      <c r="I95" s="38"/>
      <c r="J95" s="27"/>
      <c r="K95" s="27"/>
      <c r="L95" s="27"/>
      <c r="M95" s="38"/>
      <c r="N95" s="27"/>
      <c r="O95" s="27"/>
      <c r="P95" s="27"/>
      <c r="Q95" s="38"/>
      <c r="R95" s="27"/>
      <c r="S95" s="27"/>
      <c r="T95" s="27"/>
      <c r="U95" s="4"/>
      <c r="V95" s="4" t="s">
        <v>102</v>
      </c>
      <c r="W95" s="4" t="s">
        <v>103</v>
      </c>
      <c r="X95" s="4" t="str">
        <f t="shared" si="6"/>
        <v/>
      </c>
      <c r="Y95" s="4" t="str">
        <f t="shared" si="7"/>
        <v/>
      </c>
      <c r="Z95" s="4" t="str">
        <f t="shared" si="8"/>
        <v/>
      </c>
      <c r="AA95" s="4" t="s">
        <v>120</v>
      </c>
      <c r="AB95" s="4" t="e">
        <f>LEFT(#REF!,4)</f>
        <v>#REF!</v>
      </c>
      <c r="AC95" s="4" t="s">
        <v>121</v>
      </c>
      <c r="AD95" s="4"/>
    </row>
    <row r="96" spans="1:30" ht="20.149999999999999" customHeight="1" x14ac:dyDescent="0.2">
      <c r="A96" s="20">
        <v>83</v>
      </c>
      <c r="B96" s="25"/>
      <c r="C96" s="25"/>
      <c r="D96" s="25"/>
      <c r="E96" s="28"/>
      <c r="F96" s="28"/>
      <c r="G96" s="29"/>
      <c r="H96" s="26"/>
      <c r="I96" s="38"/>
      <c r="J96" s="27"/>
      <c r="K96" s="27"/>
      <c r="L96" s="27"/>
      <c r="M96" s="38"/>
      <c r="N96" s="27"/>
      <c r="O96" s="27"/>
      <c r="P96" s="27"/>
      <c r="Q96" s="38"/>
      <c r="R96" s="27"/>
      <c r="S96" s="27"/>
      <c r="T96" s="27"/>
      <c r="U96" s="4"/>
      <c r="V96" s="4" t="s">
        <v>102</v>
      </c>
      <c r="W96" s="4" t="s">
        <v>103</v>
      </c>
      <c r="X96" s="4" t="str">
        <f t="shared" si="6"/>
        <v/>
      </c>
      <c r="Y96" s="4" t="str">
        <f t="shared" si="7"/>
        <v/>
      </c>
      <c r="Z96" s="4" t="str">
        <f t="shared" si="8"/>
        <v/>
      </c>
      <c r="AA96" s="4" t="s">
        <v>120</v>
      </c>
      <c r="AB96" s="4" t="e">
        <f>LEFT(#REF!,4)</f>
        <v>#REF!</v>
      </c>
      <c r="AC96" s="4" t="s">
        <v>121</v>
      </c>
      <c r="AD96" s="4"/>
    </row>
    <row r="97" spans="1:30" ht="20.149999999999999" customHeight="1" x14ac:dyDescent="0.2">
      <c r="A97" s="20">
        <v>84</v>
      </c>
      <c r="B97" s="25"/>
      <c r="C97" s="25"/>
      <c r="D97" s="25"/>
      <c r="E97" s="28"/>
      <c r="F97" s="28"/>
      <c r="G97" s="29"/>
      <c r="H97" s="26"/>
      <c r="I97" s="38"/>
      <c r="J97" s="27"/>
      <c r="K97" s="27"/>
      <c r="L97" s="27"/>
      <c r="M97" s="38"/>
      <c r="N97" s="27"/>
      <c r="O97" s="27"/>
      <c r="P97" s="27"/>
      <c r="Q97" s="38"/>
      <c r="R97" s="27"/>
      <c r="S97" s="27"/>
      <c r="T97" s="27"/>
      <c r="U97" s="4"/>
      <c r="V97" s="4" t="s">
        <v>102</v>
      </c>
      <c r="W97" s="4" t="s">
        <v>103</v>
      </c>
      <c r="X97" s="4" t="str">
        <f t="shared" si="6"/>
        <v/>
      </c>
      <c r="Y97" s="4" t="str">
        <f t="shared" si="7"/>
        <v/>
      </c>
      <c r="Z97" s="4" t="str">
        <f t="shared" si="8"/>
        <v/>
      </c>
      <c r="AA97" s="4" t="s">
        <v>120</v>
      </c>
      <c r="AB97" s="4" t="e">
        <f>LEFT(#REF!,4)</f>
        <v>#REF!</v>
      </c>
      <c r="AC97" s="4" t="s">
        <v>121</v>
      </c>
      <c r="AD97" s="4"/>
    </row>
    <row r="98" spans="1:30" ht="20.149999999999999" customHeight="1" x14ac:dyDescent="0.2">
      <c r="A98" s="20">
        <v>85</v>
      </c>
      <c r="B98" s="25"/>
      <c r="C98" s="25"/>
      <c r="D98" s="25"/>
      <c r="E98" s="28"/>
      <c r="F98" s="28"/>
      <c r="G98" s="29"/>
      <c r="H98" s="26"/>
      <c r="I98" s="38"/>
      <c r="J98" s="27"/>
      <c r="K98" s="27"/>
      <c r="L98" s="27"/>
      <c r="M98" s="38"/>
      <c r="N98" s="27"/>
      <c r="O98" s="27"/>
      <c r="P98" s="27"/>
      <c r="Q98" s="38"/>
      <c r="R98" s="27"/>
      <c r="S98" s="27"/>
      <c r="T98" s="27"/>
      <c r="U98" s="4"/>
      <c r="V98" s="4" t="s">
        <v>102</v>
      </c>
      <c r="W98" s="4" t="s">
        <v>103</v>
      </c>
      <c r="X98" s="4" t="str">
        <f t="shared" si="6"/>
        <v/>
      </c>
      <c r="Y98" s="4" t="str">
        <f t="shared" si="7"/>
        <v/>
      </c>
      <c r="Z98" s="4" t="str">
        <f t="shared" si="8"/>
        <v/>
      </c>
      <c r="AA98" s="4" t="s">
        <v>120</v>
      </c>
      <c r="AB98" s="4" t="e">
        <f>LEFT(#REF!,4)</f>
        <v>#REF!</v>
      </c>
      <c r="AC98" s="4" t="s">
        <v>121</v>
      </c>
      <c r="AD98" s="4"/>
    </row>
    <row r="99" spans="1:30" ht="20.149999999999999" customHeight="1" x14ac:dyDescent="0.2">
      <c r="A99" s="20">
        <v>86</v>
      </c>
      <c r="B99" s="25"/>
      <c r="C99" s="25"/>
      <c r="D99" s="25"/>
      <c r="E99" s="28"/>
      <c r="F99" s="28"/>
      <c r="G99" s="29"/>
      <c r="H99" s="26"/>
      <c r="I99" s="38"/>
      <c r="J99" s="27"/>
      <c r="K99" s="27"/>
      <c r="L99" s="27"/>
      <c r="M99" s="38"/>
      <c r="N99" s="27"/>
      <c r="O99" s="27"/>
      <c r="P99" s="27"/>
      <c r="Q99" s="38"/>
      <c r="R99" s="27"/>
      <c r="S99" s="27"/>
      <c r="T99" s="27"/>
      <c r="U99" s="4"/>
      <c r="V99" s="4" t="s">
        <v>102</v>
      </c>
      <c r="W99" s="4" t="s">
        <v>103</v>
      </c>
      <c r="X99" s="4" t="str">
        <f t="shared" si="6"/>
        <v/>
      </c>
      <c r="Y99" s="4" t="str">
        <f t="shared" si="7"/>
        <v/>
      </c>
      <c r="Z99" s="4" t="str">
        <f t="shared" si="8"/>
        <v/>
      </c>
      <c r="AA99" s="4" t="s">
        <v>120</v>
      </c>
      <c r="AB99" s="4" t="e">
        <f>LEFT(#REF!,4)</f>
        <v>#REF!</v>
      </c>
      <c r="AC99" s="4" t="s">
        <v>121</v>
      </c>
      <c r="AD99" s="4"/>
    </row>
    <row r="100" spans="1:30" ht="20.149999999999999" customHeight="1" x14ac:dyDescent="0.2">
      <c r="A100" s="20">
        <v>87</v>
      </c>
      <c r="B100" s="25"/>
      <c r="C100" s="25"/>
      <c r="D100" s="25"/>
      <c r="E100" s="28"/>
      <c r="F100" s="28"/>
      <c r="G100" s="29"/>
      <c r="H100" s="26"/>
      <c r="I100" s="38"/>
      <c r="J100" s="27"/>
      <c r="K100" s="27"/>
      <c r="L100" s="27"/>
      <c r="M100" s="38"/>
      <c r="N100" s="27"/>
      <c r="O100" s="27"/>
      <c r="P100" s="27"/>
      <c r="Q100" s="38"/>
      <c r="R100" s="27"/>
      <c r="S100" s="27"/>
      <c r="T100" s="27"/>
      <c r="U100" s="4"/>
      <c r="V100" s="4" t="s">
        <v>102</v>
      </c>
      <c r="W100" s="4" t="s">
        <v>103</v>
      </c>
      <c r="X100" s="4" t="str">
        <f t="shared" si="6"/>
        <v/>
      </c>
      <c r="Y100" s="4" t="str">
        <f t="shared" si="7"/>
        <v/>
      </c>
      <c r="Z100" s="4" t="str">
        <f t="shared" si="8"/>
        <v/>
      </c>
      <c r="AA100" s="4" t="s">
        <v>120</v>
      </c>
      <c r="AB100" s="4" t="e">
        <f>LEFT(#REF!,4)</f>
        <v>#REF!</v>
      </c>
      <c r="AC100" s="4" t="s">
        <v>121</v>
      </c>
      <c r="AD100" s="4"/>
    </row>
    <row r="101" spans="1:30" ht="20.149999999999999" customHeight="1" x14ac:dyDescent="0.2">
      <c r="A101" s="20">
        <v>88</v>
      </c>
      <c r="B101" s="25"/>
      <c r="C101" s="25"/>
      <c r="D101" s="25"/>
      <c r="E101" s="28"/>
      <c r="F101" s="28"/>
      <c r="G101" s="29"/>
      <c r="H101" s="26"/>
      <c r="I101" s="38"/>
      <c r="J101" s="27"/>
      <c r="K101" s="27"/>
      <c r="L101" s="27"/>
      <c r="M101" s="38"/>
      <c r="N101" s="27"/>
      <c r="O101" s="27"/>
      <c r="P101" s="27"/>
      <c r="Q101" s="38"/>
      <c r="R101" s="27"/>
      <c r="S101" s="27"/>
      <c r="T101" s="27"/>
      <c r="U101" s="4"/>
      <c r="V101" s="4" t="s">
        <v>102</v>
      </c>
      <c r="W101" s="4" t="s">
        <v>103</v>
      </c>
      <c r="X101" s="4" t="str">
        <f t="shared" si="6"/>
        <v/>
      </c>
      <c r="Y101" s="4" t="str">
        <f t="shared" si="7"/>
        <v/>
      </c>
      <c r="Z101" s="4" t="str">
        <f t="shared" si="8"/>
        <v/>
      </c>
      <c r="AA101" s="4" t="s">
        <v>120</v>
      </c>
      <c r="AB101" s="4" t="e">
        <f>LEFT(#REF!,4)</f>
        <v>#REF!</v>
      </c>
      <c r="AC101" s="4" t="s">
        <v>121</v>
      </c>
      <c r="AD101" s="4"/>
    </row>
    <row r="102" spans="1:30" ht="20.149999999999999" customHeight="1" x14ac:dyDescent="0.2">
      <c r="A102" s="20">
        <v>89</v>
      </c>
      <c r="B102" s="25"/>
      <c r="C102" s="25"/>
      <c r="D102" s="25"/>
      <c r="E102" s="28"/>
      <c r="F102" s="28"/>
      <c r="G102" s="29"/>
      <c r="H102" s="26"/>
      <c r="I102" s="38"/>
      <c r="J102" s="27"/>
      <c r="K102" s="27"/>
      <c r="L102" s="27"/>
      <c r="M102" s="38"/>
      <c r="N102" s="27"/>
      <c r="O102" s="27"/>
      <c r="P102" s="27"/>
      <c r="Q102" s="38"/>
      <c r="R102" s="27"/>
      <c r="S102" s="27"/>
      <c r="T102" s="27"/>
      <c r="U102" s="4"/>
      <c r="V102" s="4" t="s">
        <v>102</v>
      </c>
      <c r="W102" s="4" t="s">
        <v>103</v>
      </c>
      <c r="X102" s="4" t="str">
        <f t="shared" si="6"/>
        <v/>
      </c>
      <c r="Y102" s="4" t="str">
        <f t="shared" si="7"/>
        <v/>
      </c>
      <c r="Z102" s="4" t="str">
        <f t="shared" si="8"/>
        <v/>
      </c>
      <c r="AA102" s="4" t="s">
        <v>120</v>
      </c>
      <c r="AB102" s="4" t="e">
        <f>LEFT(#REF!,4)</f>
        <v>#REF!</v>
      </c>
      <c r="AC102" s="4" t="s">
        <v>121</v>
      </c>
      <c r="AD102" s="4"/>
    </row>
    <row r="103" spans="1:30" ht="20.149999999999999" customHeight="1" x14ac:dyDescent="0.2">
      <c r="A103" s="20">
        <v>90</v>
      </c>
      <c r="B103" s="25"/>
      <c r="C103" s="25"/>
      <c r="D103" s="25"/>
      <c r="E103" s="28"/>
      <c r="F103" s="28"/>
      <c r="G103" s="29"/>
      <c r="H103" s="26"/>
      <c r="I103" s="38"/>
      <c r="J103" s="27"/>
      <c r="K103" s="27"/>
      <c r="L103" s="27"/>
      <c r="M103" s="38"/>
      <c r="N103" s="27"/>
      <c r="O103" s="27"/>
      <c r="P103" s="27"/>
      <c r="Q103" s="38"/>
      <c r="R103" s="27"/>
      <c r="S103" s="27"/>
      <c r="T103" s="27"/>
      <c r="U103" s="4"/>
      <c r="V103" s="4" t="s">
        <v>102</v>
      </c>
      <c r="W103" s="4" t="s">
        <v>103</v>
      </c>
      <c r="X103" s="4" t="str">
        <f t="shared" si="6"/>
        <v/>
      </c>
      <c r="Y103" s="4" t="str">
        <f t="shared" si="7"/>
        <v/>
      </c>
      <c r="Z103" s="4" t="str">
        <f t="shared" si="8"/>
        <v/>
      </c>
      <c r="AA103" s="4" t="s">
        <v>120</v>
      </c>
      <c r="AB103" s="4" t="e">
        <f>LEFT(#REF!,4)</f>
        <v>#REF!</v>
      </c>
      <c r="AC103" s="4" t="s">
        <v>121</v>
      </c>
      <c r="AD103" s="4"/>
    </row>
    <row r="104" spans="1:30" ht="20.149999999999999" customHeight="1" x14ac:dyDescent="0.2">
      <c r="A104" s="20">
        <v>91</v>
      </c>
      <c r="B104" s="25"/>
      <c r="C104" s="25"/>
      <c r="D104" s="25"/>
      <c r="E104" s="28"/>
      <c r="F104" s="28"/>
      <c r="G104" s="29"/>
      <c r="H104" s="26"/>
      <c r="I104" s="38"/>
      <c r="J104" s="27"/>
      <c r="K104" s="27"/>
      <c r="L104" s="27"/>
      <c r="M104" s="38"/>
      <c r="N104" s="27"/>
      <c r="O104" s="27"/>
      <c r="P104" s="27"/>
      <c r="Q104" s="38"/>
      <c r="R104" s="27"/>
      <c r="S104" s="27"/>
      <c r="T104" s="27"/>
      <c r="U104" s="4"/>
      <c r="V104" s="4" t="s">
        <v>102</v>
      </c>
      <c r="W104" s="4" t="s">
        <v>103</v>
      </c>
      <c r="X104" s="4" t="str">
        <f t="shared" si="6"/>
        <v/>
      </c>
      <c r="Y104" s="4" t="str">
        <f t="shared" si="7"/>
        <v/>
      </c>
      <c r="Z104" s="4" t="str">
        <f t="shared" si="8"/>
        <v/>
      </c>
      <c r="AA104" s="4" t="s">
        <v>120</v>
      </c>
      <c r="AB104" s="4" t="e">
        <f>LEFT(#REF!,4)</f>
        <v>#REF!</v>
      </c>
      <c r="AC104" s="4" t="s">
        <v>121</v>
      </c>
      <c r="AD104" s="4"/>
    </row>
    <row r="105" spans="1:30" ht="20.149999999999999" customHeight="1" x14ac:dyDescent="0.2">
      <c r="A105" s="20">
        <v>92</v>
      </c>
      <c r="B105" s="25"/>
      <c r="C105" s="25"/>
      <c r="D105" s="25"/>
      <c r="E105" s="28"/>
      <c r="F105" s="28"/>
      <c r="G105" s="29"/>
      <c r="H105" s="26"/>
      <c r="I105" s="38"/>
      <c r="J105" s="27"/>
      <c r="K105" s="27"/>
      <c r="L105" s="27"/>
      <c r="M105" s="38"/>
      <c r="N105" s="27"/>
      <c r="O105" s="27"/>
      <c r="P105" s="27"/>
      <c r="Q105" s="38"/>
      <c r="R105" s="27"/>
      <c r="S105" s="27"/>
      <c r="T105" s="27"/>
      <c r="U105" s="4"/>
      <c r="V105" s="4" t="s">
        <v>102</v>
      </c>
      <c r="W105" s="4" t="s">
        <v>103</v>
      </c>
      <c r="X105" s="4" t="str">
        <f t="shared" si="6"/>
        <v/>
      </c>
      <c r="Y105" s="4" t="str">
        <f t="shared" si="7"/>
        <v/>
      </c>
      <c r="Z105" s="4" t="str">
        <f t="shared" si="8"/>
        <v/>
      </c>
      <c r="AA105" s="4" t="s">
        <v>120</v>
      </c>
      <c r="AB105" s="4" t="e">
        <f>LEFT(#REF!,4)</f>
        <v>#REF!</v>
      </c>
      <c r="AC105" s="4" t="s">
        <v>121</v>
      </c>
      <c r="AD105" s="4"/>
    </row>
    <row r="106" spans="1:30" ht="20.149999999999999" customHeight="1" x14ac:dyDescent="0.2">
      <c r="A106" s="20">
        <v>93</v>
      </c>
      <c r="B106" s="25"/>
      <c r="C106" s="25"/>
      <c r="D106" s="25"/>
      <c r="E106" s="28"/>
      <c r="F106" s="28"/>
      <c r="G106" s="29"/>
      <c r="H106" s="26"/>
      <c r="I106" s="38"/>
      <c r="J106" s="27"/>
      <c r="K106" s="27"/>
      <c r="L106" s="27"/>
      <c r="M106" s="38"/>
      <c r="N106" s="27"/>
      <c r="O106" s="27"/>
      <c r="P106" s="27"/>
      <c r="Q106" s="38"/>
      <c r="R106" s="27"/>
      <c r="S106" s="27"/>
      <c r="T106" s="27"/>
      <c r="U106" s="4"/>
      <c r="V106" s="4" t="s">
        <v>102</v>
      </c>
      <c r="W106" s="4" t="s">
        <v>103</v>
      </c>
      <c r="X106" s="4" t="str">
        <f t="shared" si="6"/>
        <v/>
      </c>
      <c r="Y106" s="4" t="str">
        <f t="shared" si="7"/>
        <v/>
      </c>
      <c r="Z106" s="4" t="str">
        <f t="shared" si="8"/>
        <v/>
      </c>
      <c r="AA106" s="4" t="s">
        <v>120</v>
      </c>
      <c r="AB106" s="4" t="e">
        <f>LEFT(#REF!,4)</f>
        <v>#REF!</v>
      </c>
      <c r="AC106" s="4" t="s">
        <v>121</v>
      </c>
      <c r="AD106" s="4"/>
    </row>
    <row r="107" spans="1:30" ht="20.149999999999999" customHeight="1" x14ac:dyDescent="0.2">
      <c r="A107" s="20">
        <v>94</v>
      </c>
      <c r="B107" s="25"/>
      <c r="C107" s="25"/>
      <c r="D107" s="25"/>
      <c r="E107" s="28"/>
      <c r="F107" s="28"/>
      <c r="G107" s="29"/>
      <c r="H107" s="26"/>
      <c r="I107" s="38"/>
      <c r="J107" s="27"/>
      <c r="K107" s="27"/>
      <c r="L107" s="27"/>
      <c r="M107" s="38"/>
      <c r="N107" s="27"/>
      <c r="O107" s="27"/>
      <c r="P107" s="27"/>
      <c r="Q107" s="38"/>
      <c r="R107" s="27"/>
      <c r="S107" s="27"/>
      <c r="T107" s="27"/>
      <c r="U107" s="4"/>
      <c r="V107" s="4" t="s">
        <v>102</v>
      </c>
      <c r="W107" s="4" t="s">
        <v>103</v>
      </c>
      <c r="X107" s="4" t="str">
        <f t="shared" si="6"/>
        <v/>
      </c>
      <c r="Y107" s="4" t="str">
        <f t="shared" si="7"/>
        <v/>
      </c>
      <c r="Z107" s="4" t="str">
        <f t="shared" si="8"/>
        <v/>
      </c>
      <c r="AA107" s="4" t="s">
        <v>120</v>
      </c>
      <c r="AB107" s="4" t="e">
        <f>LEFT(#REF!,4)</f>
        <v>#REF!</v>
      </c>
      <c r="AC107" s="4" t="s">
        <v>121</v>
      </c>
      <c r="AD107" s="4"/>
    </row>
    <row r="108" spans="1:30" ht="20.149999999999999" customHeight="1" x14ac:dyDescent="0.2">
      <c r="A108" s="20">
        <v>95</v>
      </c>
      <c r="B108" s="25"/>
      <c r="C108" s="25"/>
      <c r="D108" s="25"/>
      <c r="E108" s="28"/>
      <c r="F108" s="28"/>
      <c r="G108" s="29"/>
      <c r="H108" s="26"/>
      <c r="I108" s="38"/>
      <c r="J108" s="27"/>
      <c r="K108" s="27"/>
      <c r="L108" s="27"/>
      <c r="M108" s="38"/>
      <c r="N108" s="27"/>
      <c r="O108" s="27"/>
      <c r="P108" s="27"/>
      <c r="Q108" s="38"/>
      <c r="R108" s="27"/>
      <c r="S108" s="27"/>
      <c r="T108" s="27"/>
      <c r="U108" s="4"/>
      <c r="V108" s="4" t="s">
        <v>102</v>
      </c>
      <c r="W108" s="4" t="s">
        <v>103</v>
      </c>
      <c r="X108" s="4" t="str">
        <f t="shared" si="6"/>
        <v/>
      </c>
      <c r="Y108" s="4" t="str">
        <f t="shared" si="7"/>
        <v/>
      </c>
      <c r="Z108" s="4" t="str">
        <f t="shared" si="8"/>
        <v/>
      </c>
      <c r="AA108" s="4" t="s">
        <v>120</v>
      </c>
      <c r="AB108" s="4" t="e">
        <f>LEFT(#REF!,4)</f>
        <v>#REF!</v>
      </c>
      <c r="AC108" s="4" t="s">
        <v>121</v>
      </c>
      <c r="AD108" s="4"/>
    </row>
    <row r="109" spans="1:30" ht="20.149999999999999" customHeight="1" x14ac:dyDescent="0.2">
      <c r="A109" s="20">
        <v>96</v>
      </c>
      <c r="B109" s="25"/>
      <c r="C109" s="25"/>
      <c r="D109" s="25"/>
      <c r="E109" s="28"/>
      <c r="F109" s="28"/>
      <c r="G109" s="29"/>
      <c r="H109" s="26"/>
      <c r="I109" s="38"/>
      <c r="J109" s="27"/>
      <c r="K109" s="27"/>
      <c r="L109" s="27"/>
      <c r="M109" s="38"/>
      <c r="N109" s="27"/>
      <c r="O109" s="27"/>
      <c r="P109" s="27"/>
      <c r="Q109" s="38"/>
      <c r="R109" s="27"/>
      <c r="S109" s="27"/>
      <c r="T109" s="27"/>
      <c r="U109" s="4"/>
      <c r="V109" s="4" t="s">
        <v>102</v>
      </c>
      <c r="W109" s="4" t="s">
        <v>103</v>
      </c>
      <c r="X109" s="4" t="str">
        <f t="shared" si="6"/>
        <v/>
      </c>
      <c r="Y109" s="4" t="str">
        <f t="shared" si="7"/>
        <v/>
      </c>
      <c r="Z109" s="4" t="str">
        <f t="shared" si="8"/>
        <v/>
      </c>
      <c r="AA109" s="4" t="s">
        <v>120</v>
      </c>
      <c r="AB109" s="4" t="e">
        <f>LEFT(#REF!,4)</f>
        <v>#REF!</v>
      </c>
      <c r="AC109" s="4" t="s">
        <v>121</v>
      </c>
      <c r="AD109" s="4"/>
    </row>
    <row r="110" spans="1:30" ht="20.149999999999999" customHeight="1" x14ac:dyDescent="0.2">
      <c r="A110" s="20">
        <v>97</v>
      </c>
      <c r="B110" s="25"/>
      <c r="C110" s="25"/>
      <c r="D110" s="25"/>
      <c r="E110" s="28"/>
      <c r="F110" s="28"/>
      <c r="G110" s="29"/>
      <c r="H110" s="26"/>
      <c r="I110" s="38"/>
      <c r="J110" s="27"/>
      <c r="K110" s="27"/>
      <c r="L110" s="27"/>
      <c r="M110" s="38"/>
      <c r="N110" s="27"/>
      <c r="O110" s="27"/>
      <c r="P110" s="27"/>
      <c r="Q110" s="38"/>
      <c r="R110" s="27"/>
      <c r="S110" s="27"/>
      <c r="T110" s="27"/>
      <c r="U110" s="4"/>
      <c r="V110" s="4" t="s">
        <v>102</v>
      </c>
      <c r="W110" s="4" t="s">
        <v>103</v>
      </c>
      <c r="X110" s="4" t="str">
        <f t="shared" si="6"/>
        <v/>
      </c>
      <c r="Y110" s="4" t="str">
        <f t="shared" si="7"/>
        <v/>
      </c>
      <c r="Z110" s="4" t="str">
        <f t="shared" si="8"/>
        <v/>
      </c>
      <c r="AA110" s="4" t="s">
        <v>120</v>
      </c>
      <c r="AB110" s="4" t="e">
        <f>LEFT(#REF!,4)</f>
        <v>#REF!</v>
      </c>
      <c r="AC110" s="4" t="s">
        <v>121</v>
      </c>
      <c r="AD110" s="4"/>
    </row>
    <row r="111" spans="1:30" ht="20.149999999999999" customHeight="1" x14ac:dyDescent="0.2">
      <c r="A111" s="20">
        <v>98</v>
      </c>
      <c r="B111" s="25"/>
      <c r="C111" s="25"/>
      <c r="D111" s="25"/>
      <c r="E111" s="28"/>
      <c r="F111" s="28"/>
      <c r="G111" s="29"/>
      <c r="H111" s="26"/>
      <c r="I111" s="38"/>
      <c r="J111" s="27"/>
      <c r="K111" s="27"/>
      <c r="L111" s="27"/>
      <c r="M111" s="38"/>
      <c r="N111" s="27"/>
      <c r="O111" s="27"/>
      <c r="P111" s="27"/>
      <c r="Q111" s="38"/>
      <c r="R111" s="27"/>
      <c r="S111" s="27"/>
      <c r="T111" s="27"/>
      <c r="U111" s="4"/>
      <c r="V111" s="4" t="s">
        <v>102</v>
      </c>
      <c r="W111" s="4" t="s">
        <v>103</v>
      </c>
      <c r="X111" s="4" t="str">
        <f t="shared" si="6"/>
        <v/>
      </c>
      <c r="Y111" s="4" t="str">
        <f t="shared" si="7"/>
        <v/>
      </c>
      <c r="Z111" s="4" t="str">
        <f t="shared" si="8"/>
        <v/>
      </c>
      <c r="AA111" s="4" t="s">
        <v>120</v>
      </c>
      <c r="AB111" s="4" t="e">
        <f>LEFT(#REF!,4)</f>
        <v>#REF!</v>
      </c>
      <c r="AC111" s="4" t="s">
        <v>121</v>
      </c>
      <c r="AD111" s="4"/>
    </row>
    <row r="112" spans="1:30" ht="20.149999999999999" customHeight="1" x14ac:dyDescent="0.2">
      <c r="A112" s="20">
        <v>99</v>
      </c>
      <c r="B112" s="25"/>
      <c r="C112" s="25"/>
      <c r="D112" s="25"/>
      <c r="E112" s="28"/>
      <c r="F112" s="28"/>
      <c r="G112" s="29"/>
      <c r="H112" s="26"/>
      <c r="I112" s="38"/>
      <c r="J112" s="27"/>
      <c r="K112" s="27"/>
      <c r="L112" s="27"/>
      <c r="M112" s="38"/>
      <c r="N112" s="27"/>
      <c r="O112" s="27"/>
      <c r="P112" s="27"/>
      <c r="Q112" s="38"/>
      <c r="R112" s="27"/>
      <c r="S112" s="27"/>
      <c r="T112" s="27"/>
      <c r="U112" s="4"/>
      <c r="V112" s="4" t="s">
        <v>102</v>
      </c>
      <c r="W112" s="4" t="s">
        <v>103</v>
      </c>
      <c r="X112" s="4" t="str">
        <f t="shared" si="6"/>
        <v/>
      </c>
      <c r="Y112" s="4" t="str">
        <f t="shared" si="7"/>
        <v/>
      </c>
      <c r="Z112" s="4" t="str">
        <f t="shared" si="8"/>
        <v/>
      </c>
      <c r="AA112" s="4" t="s">
        <v>120</v>
      </c>
      <c r="AB112" s="4" t="e">
        <f>LEFT(#REF!,4)</f>
        <v>#REF!</v>
      </c>
      <c r="AC112" s="4" t="s">
        <v>121</v>
      </c>
      <c r="AD112" s="4"/>
    </row>
    <row r="113" spans="1:30" ht="20.149999999999999" customHeight="1" x14ac:dyDescent="0.2">
      <c r="A113" s="20">
        <v>100</v>
      </c>
      <c r="B113" s="25"/>
      <c r="C113" s="25"/>
      <c r="D113" s="25"/>
      <c r="E113" s="28"/>
      <c r="F113" s="28"/>
      <c r="G113" s="29"/>
      <c r="H113" s="26"/>
      <c r="I113" s="38"/>
      <c r="J113" s="27"/>
      <c r="K113" s="27"/>
      <c r="L113" s="27"/>
      <c r="M113" s="38"/>
      <c r="N113" s="27"/>
      <c r="O113" s="27"/>
      <c r="P113" s="27"/>
      <c r="Q113" s="38"/>
      <c r="R113" s="27"/>
      <c r="S113" s="27"/>
      <c r="T113" s="27"/>
      <c r="U113" s="4"/>
      <c r="V113" s="4" t="s">
        <v>102</v>
      </c>
      <c r="W113" s="4" t="s">
        <v>103</v>
      </c>
      <c r="X113" s="4" t="str">
        <f t="shared" si="6"/>
        <v/>
      </c>
      <c r="Y113" s="4" t="str">
        <f t="shared" si="7"/>
        <v/>
      </c>
      <c r="Z113" s="4" t="str">
        <f t="shared" si="8"/>
        <v/>
      </c>
      <c r="AA113" s="4" t="s">
        <v>120</v>
      </c>
      <c r="AB113" s="4" t="e">
        <f>LEFT(#REF!,4)</f>
        <v>#REF!</v>
      </c>
      <c r="AC113" s="4" t="s">
        <v>121</v>
      </c>
      <c r="AD113" s="4"/>
    </row>
    <row r="114" spans="1:30" x14ac:dyDescent="0.2">
      <c r="I114" s="1"/>
      <c r="L114" s="3"/>
      <c r="M114"/>
      <c r="P114" s="3"/>
      <c r="Q114"/>
    </row>
    <row r="115" spans="1:30" x14ac:dyDescent="0.2">
      <c r="I115" s="1"/>
      <c r="L115" s="3"/>
      <c r="M115"/>
      <c r="P115" s="3"/>
      <c r="Q115"/>
    </row>
  </sheetData>
  <mergeCells count="22">
    <mergeCell ref="Q9:T9"/>
    <mergeCell ref="R10:T10"/>
    <mergeCell ref="I9:L9"/>
    <mergeCell ref="M9:P9"/>
    <mergeCell ref="Q10:Q12"/>
    <mergeCell ref="I10:I12"/>
    <mergeCell ref="J10:L10"/>
    <mergeCell ref="M10:M12"/>
    <mergeCell ref="N10:P10"/>
    <mergeCell ref="A7:O7"/>
    <mergeCell ref="B9:B12"/>
    <mergeCell ref="C9:C12"/>
    <mergeCell ref="A1:O1"/>
    <mergeCell ref="A4:O4"/>
    <mergeCell ref="A5:O5"/>
    <mergeCell ref="A6:O6"/>
    <mergeCell ref="A9:A12"/>
    <mergeCell ref="F9:F12"/>
    <mergeCell ref="H9:H12"/>
    <mergeCell ref="G9:G12"/>
    <mergeCell ref="E9:E12"/>
    <mergeCell ref="D9:D12"/>
  </mergeCells>
  <phoneticPr fontId="1"/>
  <dataValidations count="3">
    <dataValidation type="list" allowBlank="1" showInputMessage="1" showErrorMessage="1" sqref="E14:E113" xr:uid="{00000000-0002-0000-0100-000000000000}">
      <formula1>"男子1,女子2"</formula1>
    </dataValidation>
    <dataValidation imeMode="halfAlpha" allowBlank="1" showInputMessage="1" showErrorMessage="1" sqref="R13:T113 C14:D113 H13:H113 J13:L113 N13:P113" xr:uid="{00000000-0002-0000-0100-000001000000}"/>
    <dataValidation imeMode="hiragana" allowBlank="1" showInputMessage="1" showErrorMessage="1" sqref="B14:B113" xr:uid="{00000000-0002-0000-0100-000002000000}"/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2A91F1E-924E-4C05-AA6B-465FCCB896C4}">
          <x14:formula1>
            <xm:f>Sheet3!$N$30:$N$50</xm:f>
          </x14:formula1>
          <xm:sqref>F14:F113</xm:sqref>
        </x14:dataValidation>
        <x14:dataValidation type="list" allowBlank="1" showInputMessage="1" showErrorMessage="1" xr:uid="{95EAF611-C4E2-48E9-A063-C89D14F29F85}">
          <x14:formula1>
            <xm:f>Sheet3!$N$1:$N$16</xm:f>
          </x14:formula1>
          <xm:sqref>M79:M113 Q108:Q113</xm:sqref>
        </x14:dataValidation>
        <x14:dataValidation type="list" allowBlank="1" showInputMessage="1" showErrorMessage="1" xr:uid="{55457EDF-C7C3-4A88-B3DF-870927CD0D19}">
          <x14:formula1>
            <xm:f>Sheet3!$S$27</xm:f>
          </x14:formula1>
          <xm:sqref>I92:I113</xm:sqref>
        </x14:dataValidation>
        <x14:dataValidation type="list" allowBlank="1" showInputMessage="1" showErrorMessage="1" xr:uid="{F8E35CC8-6919-4B48-8DE6-31ECB14B0F0F}">
          <x14:formula1>
            <xm:f>Sheet3!$E$2:$E$49</xm:f>
          </x14:formula1>
          <xm:sqref>G14:G113</xm:sqref>
        </x14:dataValidation>
        <x14:dataValidation type="list" allowBlank="1" showInputMessage="1" showErrorMessage="1" xr:uid="{26354764-816C-4898-BBD9-4AEDCE2B4F81}">
          <x14:formula1>
            <xm:f>Sheet3!$I$33:$I$56</xm:f>
          </x14:formula1>
          <xm:sqref>Q14:Q107 M14:M78 I15:I91 I14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7"/>
  <sheetViews>
    <sheetView workbookViewId="0">
      <selection activeCell="A9" sqref="A9"/>
    </sheetView>
  </sheetViews>
  <sheetFormatPr defaultRowHeight="13" x14ac:dyDescent="0.2"/>
  <cols>
    <col min="1" max="1" width="4.90625" customWidth="1"/>
    <col min="2" max="2" width="9.6328125" customWidth="1"/>
    <col min="3" max="3" width="5.6328125" customWidth="1"/>
    <col min="4" max="6" width="6.6328125" customWidth="1"/>
    <col min="7" max="7" width="12.6328125" customWidth="1"/>
    <col min="8" max="8" width="6.6328125" customWidth="1"/>
    <col min="9" max="9" width="12.6328125" customWidth="1"/>
    <col min="10" max="10" width="6.6328125" customWidth="1"/>
    <col min="11" max="11" width="12.6328125" customWidth="1"/>
    <col min="12" max="12" width="6.6328125" customWidth="1"/>
    <col min="13" max="13" width="12.6328125" customWidth="1"/>
    <col min="14" max="14" width="6.6328125" customWidth="1"/>
    <col min="15" max="15" width="12.6328125" customWidth="1"/>
    <col min="16" max="16" width="6.6328125" customWidth="1"/>
    <col min="17" max="17" width="12.6328125" customWidth="1"/>
    <col min="18" max="18" width="20.26953125" customWidth="1"/>
  </cols>
  <sheetData>
    <row r="1" spans="1:18" ht="16.5" x14ac:dyDescent="0.2">
      <c r="A1" s="83" t="s">
        <v>216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8" ht="16.5" x14ac:dyDescent="0.2">
      <c r="A2" s="83" t="s">
        <v>223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8" ht="16.5" x14ac:dyDescent="0.2">
      <c r="A3" s="83" t="s">
        <v>226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8" ht="16.5" x14ac:dyDescent="0.2">
      <c r="A4" s="83" t="s">
        <v>228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6" spans="1:18" x14ac:dyDescent="0.2">
      <c r="A6" s="84" t="s">
        <v>130</v>
      </c>
      <c r="B6" s="84" t="s">
        <v>131</v>
      </c>
      <c r="C6" s="84" t="s">
        <v>132</v>
      </c>
      <c r="D6" s="84"/>
      <c r="E6" s="84"/>
      <c r="F6" s="84" t="s">
        <v>137</v>
      </c>
      <c r="G6" s="84"/>
      <c r="H6" s="84" t="s">
        <v>138</v>
      </c>
      <c r="I6" s="84"/>
      <c r="J6" s="84" t="s">
        <v>139</v>
      </c>
      <c r="K6" s="84"/>
      <c r="L6" s="84" t="s">
        <v>140</v>
      </c>
      <c r="M6" s="84"/>
      <c r="N6" s="84" t="s">
        <v>141</v>
      </c>
      <c r="O6" s="84"/>
      <c r="P6" s="84" t="s">
        <v>142</v>
      </c>
      <c r="Q6" s="85"/>
      <c r="R6" s="45"/>
    </row>
    <row r="7" spans="1:18" ht="33.65" customHeight="1" x14ac:dyDescent="0.2">
      <c r="A7" s="84"/>
      <c r="B7" s="84"/>
      <c r="C7" s="30" t="s">
        <v>133</v>
      </c>
      <c r="D7" s="30" t="s">
        <v>134</v>
      </c>
      <c r="E7" s="30" t="s">
        <v>135</v>
      </c>
      <c r="F7" s="30" t="s">
        <v>136</v>
      </c>
      <c r="G7" s="30" t="s">
        <v>143</v>
      </c>
      <c r="H7" s="30" t="s">
        <v>136</v>
      </c>
      <c r="I7" s="30" t="s">
        <v>143</v>
      </c>
      <c r="J7" s="30" t="s">
        <v>136</v>
      </c>
      <c r="K7" s="30" t="s">
        <v>143</v>
      </c>
      <c r="L7" s="30" t="s">
        <v>136</v>
      </c>
      <c r="M7" s="30" t="s">
        <v>143</v>
      </c>
      <c r="N7" s="30" t="s">
        <v>136</v>
      </c>
      <c r="O7" s="30" t="s">
        <v>143</v>
      </c>
      <c r="P7" s="30" t="s">
        <v>136</v>
      </c>
      <c r="Q7" s="33" t="s">
        <v>143</v>
      </c>
      <c r="R7" s="46"/>
    </row>
    <row r="8" spans="1:18" ht="22" customHeight="1" x14ac:dyDescent="0.2">
      <c r="A8" s="31" t="s">
        <v>144</v>
      </c>
      <c r="B8" s="24" t="s">
        <v>215</v>
      </c>
      <c r="C8" s="31">
        <v>0</v>
      </c>
      <c r="D8" s="31">
        <v>40</v>
      </c>
      <c r="E8" s="32" t="s">
        <v>214</v>
      </c>
      <c r="F8" s="31" t="s">
        <v>144</v>
      </c>
      <c r="G8" s="31" t="s">
        <v>196</v>
      </c>
      <c r="H8" s="31">
        <v>1</v>
      </c>
      <c r="I8" s="31" t="s">
        <v>197</v>
      </c>
      <c r="J8" s="31">
        <v>2</v>
      </c>
      <c r="K8" s="31" t="s">
        <v>198</v>
      </c>
      <c r="L8" s="31">
        <v>3</v>
      </c>
      <c r="M8" s="31" t="s">
        <v>198</v>
      </c>
      <c r="N8" s="11"/>
      <c r="O8" s="11"/>
      <c r="P8" s="11"/>
      <c r="Q8" s="34"/>
      <c r="R8" s="45"/>
    </row>
    <row r="9" spans="1:18" ht="22" customHeight="1" x14ac:dyDescent="0.2">
      <c r="A9" s="39"/>
      <c r="B9" s="52"/>
      <c r="C9" s="40"/>
      <c r="D9" s="40"/>
      <c r="E9" s="41"/>
      <c r="F9" s="40"/>
      <c r="G9" s="12" t="e">
        <f>VLOOKUP(F9,競技者情報!$A$14:$B$113,2)</f>
        <v>#N/A</v>
      </c>
      <c r="H9" s="40"/>
      <c r="I9" s="12" t="e">
        <f>VLOOKUP(H9,競技者情報!$A$14:$B$113,2)</f>
        <v>#N/A</v>
      </c>
      <c r="J9" s="40"/>
      <c r="K9" s="12" t="e">
        <f>VLOOKUP(J9,競技者情報!$A$14:$B$113,2)</f>
        <v>#N/A</v>
      </c>
      <c r="L9" s="40"/>
      <c r="M9" s="12" t="e">
        <f>VLOOKUP(L9,競技者情報!$A$14:$B$113,2)</f>
        <v>#N/A</v>
      </c>
      <c r="N9" s="40"/>
      <c r="O9" s="12" t="e">
        <f>VLOOKUP(N9,競技者情報!$A$14:$B$113,2)</f>
        <v>#N/A</v>
      </c>
      <c r="P9" s="40"/>
      <c r="Q9" s="35" t="e">
        <f>VLOOKUP(P9,競技者情報!$A$14:$B$113,2)</f>
        <v>#N/A</v>
      </c>
      <c r="R9" s="47"/>
    </row>
    <row r="10" spans="1:18" ht="22" customHeight="1" x14ac:dyDescent="0.2">
      <c r="A10" s="39"/>
      <c r="B10" s="52"/>
      <c r="C10" s="40"/>
      <c r="D10" s="40"/>
      <c r="E10" s="41"/>
      <c r="F10" s="40"/>
      <c r="G10" s="12" t="e">
        <f>VLOOKUP(F10,競技者情報!$A$14:$B$113,2)</f>
        <v>#N/A</v>
      </c>
      <c r="H10" s="40"/>
      <c r="I10" s="12" t="e">
        <f>VLOOKUP(H10,競技者情報!$A$14:$B$113,2)</f>
        <v>#N/A</v>
      </c>
      <c r="J10" s="40"/>
      <c r="K10" s="12" t="e">
        <f>VLOOKUP(J10,競技者情報!$A$14:$B$113,2)</f>
        <v>#N/A</v>
      </c>
      <c r="L10" s="40"/>
      <c r="M10" s="12" t="e">
        <f>VLOOKUP(L10,競技者情報!$A$14:$B$113,2)</f>
        <v>#N/A</v>
      </c>
      <c r="N10" s="40"/>
      <c r="O10" s="12" t="e">
        <f>VLOOKUP(N10,競技者情報!$A$14:$B$113,2)</f>
        <v>#N/A</v>
      </c>
      <c r="P10" s="40"/>
      <c r="Q10" s="35" t="e">
        <f>VLOOKUP(P10,競技者情報!$A$14:$B$113,2)</f>
        <v>#N/A</v>
      </c>
      <c r="R10" s="47"/>
    </row>
    <row r="11" spans="1:18" ht="22" customHeight="1" x14ac:dyDescent="0.2">
      <c r="A11" s="39"/>
      <c r="B11" s="52"/>
      <c r="C11" s="40"/>
      <c r="D11" s="40"/>
      <c r="E11" s="41"/>
      <c r="F11" s="40"/>
      <c r="G11" s="12" t="e">
        <f>VLOOKUP(F11,競技者情報!$A$14:$B$113,2)</f>
        <v>#N/A</v>
      </c>
      <c r="H11" s="40"/>
      <c r="I11" s="12" t="e">
        <f>VLOOKUP(H11,競技者情報!$A$14:$B$113,2)</f>
        <v>#N/A</v>
      </c>
      <c r="J11" s="40"/>
      <c r="K11" s="12" t="e">
        <f>VLOOKUP(J11,競技者情報!$A$14:$B$113,2)</f>
        <v>#N/A</v>
      </c>
      <c r="L11" s="40"/>
      <c r="M11" s="12" t="e">
        <f>VLOOKUP(L11,競技者情報!$A$14:$B$113,2)</f>
        <v>#N/A</v>
      </c>
      <c r="N11" s="40"/>
      <c r="O11" s="12" t="e">
        <f>VLOOKUP(N11,競技者情報!$A$14:$B$113,2)</f>
        <v>#N/A</v>
      </c>
      <c r="P11" s="40"/>
      <c r="Q11" s="35" t="e">
        <f>VLOOKUP(P11,競技者情報!$A$14:$B$113,2)</f>
        <v>#N/A</v>
      </c>
      <c r="R11" s="47"/>
    </row>
    <row r="12" spans="1:18" ht="22" customHeight="1" x14ac:dyDescent="0.2">
      <c r="A12" s="39"/>
      <c r="B12" s="52"/>
      <c r="C12" s="40"/>
      <c r="D12" s="40"/>
      <c r="E12" s="41"/>
      <c r="F12" s="40"/>
      <c r="G12" s="12" t="e">
        <f>VLOOKUP(F12,競技者情報!$A$14:$B$113,2)</f>
        <v>#N/A</v>
      </c>
      <c r="H12" s="40"/>
      <c r="I12" s="12" t="e">
        <f>VLOOKUP(H12,競技者情報!$A$14:$B$113,2)</f>
        <v>#N/A</v>
      </c>
      <c r="J12" s="40"/>
      <c r="K12" s="12" t="e">
        <f>VLOOKUP(J12,競技者情報!$A$14:$B$113,2)</f>
        <v>#N/A</v>
      </c>
      <c r="L12" s="40"/>
      <c r="M12" s="12" t="e">
        <f>VLOOKUP(L12,競技者情報!$A$14:$B$113,2)</f>
        <v>#N/A</v>
      </c>
      <c r="N12" s="40"/>
      <c r="O12" s="12" t="e">
        <f>VLOOKUP(N12,競技者情報!$A$14:$B$113,2)</f>
        <v>#N/A</v>
      </c>
      <c r="P12" s="40"/>
      <c r="Q12" s="35" t="e">
        <f>VLOOKUP(P12,競技者情報!$A$14:$B$113,2)</f>
        <v>#N/A</v>
      </c>
      <c r="R12" s="47"/>
    </row>
    <row r="13" spans="1:18" ht="22" customHeight="1" x14ac:dyDescent="0.2">
      <c r="A13" s="39"/>
      <c r="B13" s="52"/>
      <c r="C13" s="40"/>
      <c r="D13" s="40"/>
      <c r="E13" s="41"/>
      <c r="F13" s="40"/>
      <c r="G13" s="12" t="e">
        <f>VLOOKUP(F13,競技者情報!$A$14:$B$113,2)</f>
        <v>#N/A</v>
      </c>
      <c r="H13" s="40"/>
      <c r="I13" s="12" t="e">
        <f>VLOOKUP(H13,競技者情報!$A$14:$B$113,2)</f>
        <v>#N/A</v>
      </c>
      <c r="J13" s="40"/>
      <c r="K13" s="12" t="e">
        <f>VLOOKUP(J13,競技者情報!$A$14:$B$113,2)</f>
        <v>#N/A</v>
      </c>
      <c r="L13" s="40"/>
      <c r="M13" s="12" t="e">
        <f>VLOOKUP(L13,競技者情報!$A$14:$B$113,2)</f>
        <v>#N/A</v>
      </c>
      <c r="N13" s="40"/>
      <c r="O13" s="12" t="e">
        <f>VLOOKUP(N13,競技者情報!$A$14:$B$113,2)</f>
        <v>#N/A</v>
      </c>
      <c r="P13" s="40"/>
      <c r="Q13" s="35" t="e">
        <f>VLOOKUP(P13,競技者情報!$A$14:$B$113,2)</f>
        <v>#N/A</v>
      </c>
      <c r="R13" s="47"/>
    </row>
    <row r="14" spans="1:18" ht="22" customHeight="1" x14ac:dyDescent="0.2">
      <c r="A14" s="39"/>
      <c r="B14" s="52"/>
      <c r="C14" s="40"/>
      <c r="D14" s="40"/>
      <c r="E14" s="41"/>
      <c r="F14" s="40"/>
      <c r="G14" s="12" t="e">
        <f>VLOOKUP(F14,競技者情報!$A$14:$B$113,2)</f>
        <v>#N/A</v>
      </c>
      <c r="H14" s="40"/>
      <c r="I14" s="12" t="e">
        <f>VLOOKUP(H14,競技者情報!$A$14:$B$113,2)</f>
        <v>#N/A</v>
      </c>
      <c r="J14" s="40"/>
      <c r="K14" s="12" t="e">
        <f>VLOOKUP(J14,競技者情報!$A$14:$B$113,2)</f>
        <v>#N/A</v>
      </c>
      <c r="L14" s="40"/>
      <c r="M14" s="12" t="e">
        <f>VLOOKUP(L14,競技者情報!$A$14:$B$113,2)</f>
        <v>#N/A</v>
      </c>
      <c r="N14" s="40"/>
      <c r="O14" s="12" t="e">
        <f>VLOOKUP(N14,競技者情報!$A$14:$B$113,2)</f>
        <v>#N/A</v>
      </c>
      <c r="P14" s="40"/>
      <c r="Q14" s="35" t="e">
        <f>VLOOKUP(P14,競技者情報!$A$14:$B$113,2)</f>
        <v>#N/A</v>
      </c>
      <c r="R14" s="47"/>
    </row>
    <row r="15" spans="1:18" ht="22" customHeight="1" x14ac:dyDescent="0.2">
      <c r="A15" s="39"/>
      <c r="B15" s="52"/>
      <c r="C15" s="40"/>
      <c r="D15" s="40"/>
      <c r="E15" s="41"/>
      <c r="F15" s="40"/>
      <c r="G15" s="12" t="e">
        <f>VLOOKUP(F15,競技者情報!$A$14:$B$113,2)</f>
        <v>#N/A</v>
      </c>
      <c r="H15" s="40"/>
      <c r="I15" s="12" t="e">
        <f>VLOOKUP(H15,競技者情報!$A$14:$B$113,2)</f>
        <v>#N/A</v>
      </c>
      <c r="J15" s="40"/>
      <c r="K15" s="12" t="e">
        <f>VLOOKUP(J15,競技者情報!$A$14:$B$113,2)</f>
        <v>#N/A</v>
      </c>
      <c r="L15" s="40"/>
      <c r="M15" s="12" t="e">
        <f>VLOOKUP(L15,競技者情報!$A$14:$B$113,2)</f>
        <v>#N/A</v>
      </c>
      <c r="N15" s="40"/>
      <c r="O15" s="12" t="e">
        <f>VLOOKUP(N15,競技者情報!$A$14:$B$113,2)</f>
        <v>#N/A</v>
      </c>
      <c r="P15" s="40"/>
      <c r="Q15" s="35" t="e">
        <f>VLOOKUP(P15,競技者情報!$A$14:$B$113,2)</f>
        <v>#N/A</v>
      </c>
      <c r="R15" s="47"/>
    </row>
    <row r="16" spans="1:18" ht="22" customHeight="1" x14ac:dyDescent="0.2">
      <c r="A16" s="39"/>
      <c r="B16" s="52"/>
      <c r="C16" s="40"/>
      <c r="D16" s="40"/>
      <c r="E16" s="41"/>
      <c r="F16" s="40"/>
      <c r="G16" s="12" t="e">
        <f>VLOOKUP(F16,競技者情報!$A$14:$B$113,2)</f>
        <v>#N/A</v>
      </c>
      <c r="H16" s="40"/>
      <c r="I16" s="12" t="e">
        <f>VLOOKUP(H16,競技者情報!$A$14:$B$113,2)</f>
        <v>#N/A</v>
      </c>
      <c r="J16" s="40"/>
      <c r="K16" s="12" t="e">
        <f>VLOOKUP(J16,競技者情報!$A$14:$B$113,2)</f>
        <v>#N/A</v>
      </c>
      <c r="L16" s="40"/>
      <c r="M16" s="12" t="e">
        <f>VLOOKUP(L16,競技者情報!$A$14:$B$113,2)</f>
        <v>#N/A</v>
      </c>
      <c r="N16" s="40"/>
      <c r="O16" s="12" t="e">
        <f>VLOOKUP(N16,競技者情報!$A$14:$B$113,2)</f>
        <v>#N/A</v>
      </c>
      <c r="P16" s="40"/>
      <c r="Q16" s="35" t="e">
        <f>VLOOKUP(P16,競技者情報!$A$14:$B$113,2)</f>
        <v>#N/A</v>
      </c>
      <c r="R16" s="47"/>
    </row>
    <row r="17" spans="1:18" ht="22" customHeight="1" x14ac:dyDescent="0.2">
      <c r="A17" s="39"/>
      <c r="B17" s="52"/>
      <c r="C17" s="40"/>
      <c r="D17" s="40"/>
      <c r="E17" s="41"/>
      <c r="F17" s="40"/>
      <c r="G17" s="12" t="e">
        <f>VLOOKUP(F17,競技者情報!$A$14:$B$113,2)</f>
        <v>#N/A</v>
      </c>
      <c r="H17" s="40"/>
      <c r="I17" s="12" t="e">
        <f>VLOOKUP(H17,競技者情報!$A$14:$B$113,2)</f>
        <v>#N/A</v>
      </c>
      <c r="J17" s="40"/>
      <c r="K17" s="12" t="e">
        <f>VLOOKUP(J17,競技者情報!$A$14:$B$113,2)</f>
        <v>#N/A</v>
      </c>
      <c r="L17" s="40"/>
      <c r="M17" s="12" t="e">
        <f>VLOOKUP(L17,競技者情報!$A$14:$B$113,2)</f>
        <v>#N/A</v>
      </c>
      <c r="N17" s="40"/>
      <c r="O17" s="12" t="e">
        <f>VLOOKUP(N17,競技者情報!$A$14:$B$113,2)</f>
        <v>#N/A</v>
      </c>
      <c r="P17" s="40"/>
      <c r="Q17" s="35" t="e">
        <f>VLOOKUP(P17,競技者情報!$A$14:$B$113,2)</f>
        <v>#N/A</v>
      </c>
      <c r="R17" s="47"/>
    </row>
  </sheetData>
  <mergeCells count="13">
    <mergeCell ref="P6:Q6"/>
    <mergeCell ref="A6:A7"/>
    <mergeCell ref="B6:B7"/>
    <mergeCell ref="C6:E6"/>
    <mergeCell ref="F6:G6"/>
    <mergeCell ref="H6:I6"/>
    <mergeCell ref="J6:K6"/>
    <mergeCell ref="L6:M6"/>
    <mergeCell ref="A1:K1"/>
    <mergeCell ref="A2:K2"/>
    <mergeCell ref="A3:K3"/>
    <mergeCell ref="A4:K4"/>
    <mergeCell ref="N6:O6"/>
  </mergeCells>
  <phoneticPr fontId="4"/>
  <dataValidations count="2">
    <dataValidation imeMode="halfAlpha" allowBlank="1" showInputMessage="1" showErrorMessage="1" sqref="C9:F17 H9:H17 J9:J17 L9:L17 N9:N17 P9:P17" xr:uid="{00000000-0002-0000-0300-000001000000}"/>
    <dataValidation type="list" allowBlank="1" showInputMessage="1" showErrorMessage="1" sqref="A9:A17" xr:uid="{7B217E54-FE60-4C5B-92B7-715B0C87C063}">
      <formula1>"男女混合00,男子01,女子02"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4A1F5B1-1847-4035-B906-9FBBA96AC4C5}">
          <x14:formula1>
            <xm:f>Sheet3!$I$22:$I$23</xm:f>
          </x14:formula1>
          <xm:sqref>B10:B17</xm:sqref>
        </x14:dataValidation>
        <x14:dataValidation type="list" allowBlank="1" showInputMessage="1" showErrorMessage="1" xr:uid="{91F7C8D5-1A65-4A52-BD8E-1B4439EDF1AE}">
          <x14:formula1>
            <xm:f>Sheet3!I22:I23</xm:f>
          </x14:formula1>
          <xm:sqref>B9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50"/>
  <sheetViews>
    <sheetView topLeftCell="A7" zoomScale="67" workbookViewId="0">
      <selection activeCell="J27" sqref="J27:J28"/>
    </sheetView>
  </sheetViews>
  <sheetFormatPr defaultRowHeight="13" x14ac:dyDescent="0.2"/>
  <cols>
    <col min="1" max="1" width="13.26953125" customWidth="1"/>
    <col min="2" max="3" width="12.36328125" customWidth="1"/>
    <col min="4" max="4" width="8.08984375" customWidth="1"/>
    <col min="5" max="5" width="5.7265625" customWidth="1"/>
    <col min="8" max="8" width="12.36328125" customWidth="1"/>
    <col min="9" max="9" width="13" customWidth="1"/>
    <col min="10" max="10" width="12.26953125" customWidth="1"/>
    <col min="12" max="12" width="9" style="49"/>
    <col min="14" max="14" width="9" style="49"/>
    <col min="17" max="17" width="10.08984375" customWidth="1"/>
    <col min="18" max="18" width="11" customWidth="1"/>
    <col min="19" max="19" width="10.453125" customWidth="1"/>
    <col min="20" max="20" width="11.453125" customWidth="1"/>
    <col min="21" max="21" width="10.08984375" customWidth="1"/>
    <col min="22" max="22" width="12.36328125" customWidth="1"/>
    <col min="25" max="25" width="9.453125" bestFit="1" customWidth="1"/>
    <col min="36" max="36" width="9.453125" bestFit="1" customWidth="1"/>
  </cols>
  <sheetData>
    <row r="1" spans="1:36" x14ac:dyDescent="0.2">
      <c r="A1" s="5" t="str">
        <f>CONCATENATE(競技者情報!B14,競技者情報!AA14,競技者情報!F14,競技者情報!AC14)</f>
        <v>()</v>
      </c>
      <c r="B1" s="5">
        <f>競技者情報!C14</f>
        <v>0</v>
      </c>
      <c r="C1" s="5">
        <f>競技者情報!D14</f>
        <v>0</v>
      </c>
      <c r="D1" s="6" t="str">
        <f>RIGHT(競技者情報!E14,1)</f>
        <v/>
      </c>
      <c r="E1" s="6" t="str">
        <f>RIGHT(競技者情報!G14,2)</f>
        <v/>
      </c>
      <c r="F1" s="5">
        <f>団体情報!$E$10</f>
        <v>0</v>
      </c>
      <c r="G1" s="6">
        <f>競技者情報!H14</f>
        <v>0</v>
      </c>
      <c r="H1" s="5" t="str">
        <f>CONCATENATE(競技者情報!X14,競技者情報!W14,競技者情報!J14,競技者情報!K14,競技者情報!L14)</f>
        <v>@</v>
      </c>
      <c r="I1" s="5" t="str">
        <f>CONCATENATE(競技者情報!Y14,競技者情報!W14,競技者情報!N14,競技者情報!O14,競技者情報!P14)</f>
        <v>@</v>
      </c>
      <c r="J1" s="5" t="str">
        <f>CONCATENATE(競技者情報!Z14,競技者情報!W14,競技者情報!R14,競技者情報!S14,競技者情報!T14)</f>
        <v>@</v>
      </c>
      <c r="N1" s="50" t="str">
        <f>RIGHT(リレー情報!A9,2)</f>
        <v/>
      </c>
      <c r="O1" s="5" t="str">
        <f>RIGHT(リレー情報!B9,5)</f>
        <v/>
      </c>
      <c r="P1" s="5" t="str">
        <f>CONCATENATE(リレー情報!C9,リレー情報!D9,リレー情報!E9)</f>
        <v/>
      </c>
      <c r="Q1" s="5" t="e">
        <f>(リレー情報!G9)</f>
        <v>#N/A</v>
      </c>
      <c r="R1" s="5" t="e">
        <f>リレー情報!I9</f>
        <v>#N/A</v>
      </c>
      <c r="S1" s="5" t="e">
        <f>リレー情報!K9</f>
        <v>#N/A</v>
      </c>
      <c r="T1" s="5" t="e">
        <f>リレー情報!M9</f>
        <v>#N/A</v>
      </c>
      <c r="U1" s="5" t="e">
        <f>リレー情報!O9</f>
        <v>#N/A</v>
      </c>
      <c r="V1" s="5" t="e">
        <f>リレー情報!Q9</f>
        <v>#N/A</v>
      </c>
      <c r="Y1">
        <f>団体情報!$C$9</f>
        <v>0</v>
      </c>
      <c r="Z1">
        <f>団体情報!$C$10</f>
        <v>0</v>
      </c>
      <c r="AA1">
        <f>団体情報!$C$11</f>
        <v>0</v>
      </c>
      <c r="AB1">
        <f>団体情報!$C$12</f>
        <v>0</v>
      </c>
      <c r="AC1">
        <f>団体情報!$C$13</f>
        <v>0</v>
      </c>
      <c r="AD1">
        <f>団体情報!$C$14</f>
        <v>0</v>
      </c>
      <c r="AE1">
        <f>団体情報!$C$15</f>
        <v>0</v>
      </c>
      <c r="AF1">
        <f>団体情報!$C$16</f>
        <v>0</v>
      </c>
      <c r="AG1">
        <f>団体情報!$C$17</f>
        <v>0</v>
      </c>
      <c r="AH1" s="48">
        <f>団体情報!$C$18</f>
        <v>0</v>
      </c>
      <c r="AI1" s="51">
        <f>団体情報!$C$19</f>
        <v>0</v>
      </c>
      <c r="AJ1">
        <f>団体情報!$C$20</f>
        <v>0</v>
      </c>
    </row>
    <row r="2" spans="1:36" x14ac:dyDescent="0.2">
      <c r="A2" s="5" t="str">
        <f>CONCATENATE(競技者情報!B15,競技者情報!AA15,競技者情報!F15,競技者情報!AC15)</f>
        <v>()</v>
      </c>
      <c r="B2" s="5">
        <f>競技者情報!C15</f>
        <v>0</v>
      </c>
      <c r="C2" s="5">
        <f>競技者情報!D15</f>
        <v>0</v>
      </c>
      <c r="D2" s="6" t="str">
        <f>RIGHT(競技者情報!E15,1)</f>
        <v/>
      </c>
      <c r="E2" s="6" t="str">
        <f>RIGHT(競技者情報!G15,2)</f>
        <v/>
      </c>
      <c r="F2" s="5">
        <f>団体情報!$E$10</f>
        <v>0</v>
      </c>
      <c r="G2" s="6">
        <f>競技者情報!H15</f>
        <v>0</v>
      </c>
      <c r="H2" s="5" t="str">
        <f>CONCATENATE(競技者情報!X15,競技者情報!W15,競技者情報!J15,競技者情報!K15,競技者情報!L15)</f>
        <v>@</v>
      </c>
      <c r="I2" s="5" t="str">
        <f>CONCATENATE(競技者情報!Y15,競技者情報!W15,競技者情報!N15,競技者情報!O15,競技者情報!P15)</f>
        <v>@</v>
      </c>
      <c r="J2" s="5" t="str">
        <f>CONCATENATE(競技者情報!Z15,競技者情報!W15,競技者情報!R15,競技者情報!S15,競技者情報!T15)</f>
        <v>@</v>
      </c>
      <c r="N2" s="50" t="str">
        <f>RIGHT(リレー情報!A10,2)</f>
        <v/>
      </c>
      <c r="O2" s="5" t="str">
        <f>RIGHT(リレー情報!B10,5)</f>
        <v/>
      </c>
      <c r="P2" s="5" t="str">
        <f>CONCATENATE(リレー情報!C10,リレー情報!D10,リレー情報!E10)</f>
        <v/>
      </c>
      <c r="Q2" s="5" t="e">
        <f>(リレー情報!G10)</f>
        <v>#N/A</v>
      </c>
      <c r="R2" s="5" t="e">
        <f>(リレー情報!I10)</f>
        <v>#N/A</v>
      </c>
      <c r="S2" s="5" t="e">
        <f>リレー情報!K10</f>
        <v>#N/A</v>
      </c>
      <c r="T2" s="5" t="e">
        <f>リレー情報!M10</f>
        <v>#N/A</v>
      </c>
      <c r="U2" s="5" t="e">
        <f>リレー情報!O10</f>
        <v>#N/A</v>
      </c>
      <c r="V2" s="5" t="e">
        <f>リレー情報!Q10</f>
        <v>#N/A</v>
      </c>
    </row>
    <row r="3" spans="1:36" x14ac:dyDescent="0.2">
      <c r="A3" s="5" t="str">
        <f>CONCATENATE(競技者情報!B16,競技者情報!AA16,競技者情報!F16,競技者情報!AC16)</f>
        <v>()</v>
      </c>
      <c r="B3" s="5">
        <f>競技者情報!C16</f>
        <v>0</v>
      </c>
      <c r="C3" s="5">
        <f>競技者情報!D16</f>
        <v>0</v>
      </c>
      <c r="D3" s="6" t="str">
        <f>RIGHT(競技者情報!E16,1)</f>
        <v/>
      </c>
      <c r="E3" s="6" t="str">
        <f>RIGHT(競技者情報!G16,2)</f>
        <v/>
      </c>
      <c r="F3" s="5">
        <f>団体情報!$E$10</f>
        <v>0</v>
      </c>
      <c r="G3" s="6">
        <f>競技者情報!H16</f>
        <v>0</v>
      </c>
      <c r="H3" s="5" t="str">
        <f>CONCATENATE(競技者情報!X16,競技者情報!W16,競技者情報!J16,競技者情報!K16,競技者情報!L16)</f>
        <v>@</v>
      </c>
      <c r="I3" s="5" t="str">
        <f>CONCATENATE(競技者情報!Y16,競技者情報!W16,競技者情報!N16,競技者情報!O16,競技者情報!P16)</f>
        <v>@</v>
      </c>
      <c r="J3" s="5" t="str">
        <f>CONCATENATE(競技者情報!Z16,競技者情報!W16,競技者情報!R16,競技者情報!S16,競技者情報!T16)</f>
        <v>@</v>
      </c>
      <c r="N3"/>
    </row>
    <row r="4" spans="1:36" x14ac:dyDescent="0.2">
      <c r="A4" s="5" t="str">
        <f>CONCATENATE(競技者情報!B17,競技者情報!AA17,競技者情報!F17,競技者情報!AC17)</f>
        <v>()</v>
      </c>
      <c r="B4" s="5">
        <f>競技者情報!C17</f>
        <v>0</v>
      </c>
      <c r="C4" s="5">
        <f>競技者情報!D17</f>
        <v>0</v>
      </c>
      <c r="D4" s="6" t="str">
        <f>RIGHT(競技者情報!E17,1)</f>
        <v/>
      </c>
      <c r="E4" s="6" t="str">
        <f>RIGHT(競技者情報!G17,2)</f>
        <v/>
      </c>
      <c r="F4" s="5">
        <f>団体情報!$E$10</f>
        <v>0</v>
      </c>
      <c r="G4" s="6">
        <f>競技者情報!H17</f>
        <v>0</v>
      </c>
      <c r="H4" s="5" t="str">
        <f>CONCATENATE(競技者情報!X17,競技者情報!W17,競技者情報!J17,競技者情報!K17,競技者情報!L17)</f>
        <v>@</v>
      </c>
      <c r="I4" s="5" t="str">
        <f>CONCATENATE(競技者情報!Y17,競技者情報!W17,競技者情報!N17,競技者情報!O17,競技者情報!P17)</f>
        <v>@</v>
      </c>
      <c r="J4" s="5" t="str">
        <f>CONCATENATE(競技者情報!Z17,競技者情報!W17,競技者情報!R17,競技者情報!S17,競技者情報!T17)</f>
        <v>@</v>
      </c>
      <c r="N4"/>
    </row>
    <row r="5" spans="1:36" x14ac:dyDescent="0.2">
      <c r="A5" s="5" t="str">
        <f>CONCATENATE(競技者情報!B18,競技者情報!AA18,競技者情報!F18,競技者情報!AC18)</f>
        <v>()</v>
      </c>
      <c r="B5" s="5">
        <f>競技者情報!C18</f>
        <v>0</v>
      </c>
      <c r="C5" s="5">
        <f>競技者情報!D18</f>
        <v>0</v>
      </c>
      <c r="D5" s="6" t="str">
        <f>RIGHT(競技者情報!E18,1)</f>
        <v/>
      </c>
      <c r="E5" s="6" t="str">
        <f>RIGHT(競技者情報!G18,2)</f>
        <v/>
      </c>
      <c r="F5" s="5">
        <f>団体情報!$E$10</f>
        <v>0</v>
      </c>
      <c r="G5" s="6">
        <f>競技者情報!H18</f>
        <v>0</v>
      </c>
      <c r="H5" s="5" t="str">
        <f>CONCATENATE(競技者情報!X18,競技者情報!W18,競技者情報!J18,競技者情報!K18,競技者情報!L18)</f>
        <v>@</v>
      </c>
      <c r="I5" s="5" t="str">
        <f>CONCATENATE(競技者情報!Y18,競技者情報!W18,競技者情報!N18,競技者情報!O18,競技者情報!P18)</f>
        <v>@</v>
      </c>
      <c r="J5" s="5" t="str">
        <f>CONCATENATE(競技者情報!Z18,競技者情報!W18,競技者情報!R18,競技者情報!S18,競技者情報!T18)</f>
        <v>@</v>
      </c>
      <c r="N5"/>
    </row>
    <row r="6" spans="1:36" x14ac:dyDescent="0.2">
      <c r="A6" s="5" t="str">
        <f>CONCATENATE(競技者情報!B19,競技者情報!AA19,競技者情報!F19,競技者情報!AC19)</f>
        <v>()</v>
      </c>
      <c r="B6" s="5">
        <f>競技者情報!C19</f>
        <v>0</v>
      </c>
      <c r="C6" s="5">
        <f>競技者情報!D19</f>
        <v>0</v>
      </c>
      <c r="D6" s="6" t="str">
        <f>RIGHT(競技者情報!E19,1)</f>
        <v/>
      </c>
      <c r="E6" s="6" t="str">
        <f>RIGHT(競技者情報!G19,2)</f>
        <v/>
      </c>
      <c r="F6" s="5">
        <f>団体情報!$E$10</f>
        <v>0</v>
      </c>
      <c r="G6" s="6">
        <f>競技者情報!H19</f>
        <v>0</v>
      </c>
      <c r="H6" s="5" t="str">
        <f>CONCATENATE(競技者情報!X19,競技者情報!W19,競技者情報!J19,競技者情報!K19,競技者情報!L19)</f>
        <v>@</v>
      </c>
      <c r="I6" s="5" t="str">
        <f>CONCATENATE(競技者情報!Y19,競技者情報!W19,競技者情報!N19,競技者情報!O19,競技者情報!P19)</f>
        <v>@</v>
      </c>
      <c r="J6" s="5" t="str">
        <f>CONCATENATE(競技者情報!Z19,競技者情報!W19,競技者情報!R19,競技者情報!S19,競技者情報!T19)</f>
        <v>@</v>
      </c>
      <c r="N6"/>
    </row>
    <row r="7" spans="1:36" x14ac:dyDescent="0.2">
      <c r="A7" s="5" t="str">
        <f>CONCATENATE(競技者情報!B20,競技者情報!AA20,競技者情報!F20,競技者情報!AC20)</f>
        <v>()</v>
      </c>
      <c r="B7" s="5">
        <f>競技者情報!C20</f>
        <v>0</v>
      </c>
      <c r="C7" s="5">
        <f>競技者情報!D20</f>
        <v>0</v>
      </c>
      <c r="D7" s="6" t="str">
        <f>RIGHT(競技者情報!E20,1)</f>
        <v/>
      </c>
      <c r="E7" s="6" t="str">
        <f>RIGHT(競技者情報!G20,2)</f>
        <v/>
      </c>
      <c r="F7" s="5">
        <f>団体情報!$E$10</f>
        <v>0</v>
      </c>
      <c r="G7" s="6">
        <f>競技者情報!H20</f>
        <v>0</v>
      </c>
      <c r="H7" s="5" t="str">
        <f>CONCATENATE(競技者情報!X20,競技者情報!W20,競技者情報!J20,競技者情報!K20,競技者情報!L20)</f>
        <v>@</v>
      </c>
      <c r="I7" s="5" t="str">
        <f>CONCATENATE(競技者情報!Y20,競技者情報!W20,競技者情報!N20,競技者情報!O20,競技者情報!P20)</f>
        <v>@</v>
      </c>
      <c r="J7" s="5" t="str">
        <f>CONCATENATE(競技者情報!Z20,競技者情報!W20,競技者情報!R20,競技者情報!S20,競技者情報!T20)</f>
        <v>@</v>
      </c>
      <c r="N7"/>
    </row>
    <row r="8" spans="1:36" x14ac:dyDescent="0.2">
      <c r="A8" s="5" t="str">
        <f>CONCATENATE(競技者情報!B21,競技者情報!AA21,競技者情報!F21,競技者情報!AC21)</f>
        <v>()</v>
      </c>
      <c r="B8" s="5">
        <f>競技者情報!C21</f>
        <v>0</v>
      </c>
      <c r="C8" s="5">
        <f>競技者情報!D21</f>
        <v>0</v>
      </c>
      <c r="D8" s="6" t="str">
        <f>RIGHT(競技者情報!E21,1)</f>
        <v/>
      </c>
      <c r="E8" s="6" t="str">
        <f>RIGHT(競技者情報!G21,2)</f>
        <v/>
      </c>
      <c r="F8" s="5">
        <f>団体情報!$E$10</f>
        <v>0</v>
      </c>
      <c r="G8" s="6">
        <f>競技者情報!H21</f>
        <v>0</v>
      </c>
      <c r="H8" s="5" t="str">
        <f>CONCATENATE(競技者情報!X21,競技者情報!W21,競技者情報!J21,競技者情報!K21,競技者情報!L21)</f>
        <v>@</v>
      </c>
      <c r="I8" s="5" t="str">
        <f>CONCATENATE(競技者情報!Y21,競技者情報!W21,競技者情報!N21,競技者情報!O21,競技者情報!P21)</f>
        <v>@</v>
      </c>
      <c r="J8" s="5" t="str">
        <f>CONCATENATE(競技者情報!Z21,競技者情報!W21,競技者情報!R21,競技者情報!S21,競技者情報!T21)</f>
        <v>@</v>
      </c>
      <c r="N8"/>
    </row>
    <row r="9" spans="1:36" x14ac:dyDescent="0.2">
      <c r="A9" s="5" t="str">
        <f>CONCATENATE(競技者情報!B22,競技者情報!AA22,競技者情報!F22,競技者情報!AC22)</f>
        <v>()</v>
      </c>
      <c r="B9" s="5">
        <f>競技者情報!C22</f>
        <v>0</v>
      </c>
      <c r="C9" s="5">
        <f>競技者情報!D22</f>
        <v>0</v>
      </c>
      <c r="D9" s="6" t="str">
        <f>RIGHT(競技者情報!E22,1)</f>
        <v/>
      </c>
      <c r="E9" s="6" t="str">
        <f>RIGHT(競技者情報!G22,2)</f>
        <v/>
      </c>
      <c r="F9" s="5">
        <f>団体情報!$E$10</f>
        <v>0</v>
      </c>
      <c r="G9" s="6">
        <f>競技者情報!H22</f>
        <v>0</v>
      </c>
      <c r="H9" s="5" t="str">
        <f>CONCATENATE(競技者情報!X22,競技者情報!W22,競技者情報!J22,競技者情報!K22,競技者情報!L22)</f>
        <v>@</v>
      </c>
      <c r="I9" s="5" t="str">
        <f>CONCATENATE(競技者情報!Y22,競技者情報!W22,競技者情報!N22,競技者情報!O22,競技者情報!P22)</f>
        <v>@</v>
      </c>
      <c r="J9" s="5" t="str">
        <f>CONCATENATE(競技者情報!Z22,競技者情報!W22,競技者情報!R22,競技者情報!S22,競技者情報!T22)</f>
        <v>@</v>
      </c>
      <c r="N9"/>
    </row>
    <row r="10" spans="1:36" x14ac:dyDescent="0.2">
      <c r="A10" s="5" t="str">
        <f>CONCATENATE(競技者情報!B23,競技者情報!AA23,競技者情報!F23,競技者情報!AC23)</f>
        <v>()</v>
      </c>
      <c r="B10" s="5">
        <f>競技者情報!C23</f>
        <v>0</v>
      </c>
      <c r="C10" s="5">
        <f>競技者情報!D23</f>
        <v>0</v>
      </c>
      <c r="D10" s="6" t="str">
        <f>RIGHT(競技者情報!E23,1)</f>
        <v/>
      </c>
      <c r="E10" s="6" t="str">
        <f>RIGHT(競技者情報!G23,2)</f>
        <v/>
      </c>
      <c r="F10" s="5">
        <f>団体情報!$E$10</f>
        <v>0</v>
      </c>
      <c r="G10" s="6">
        <f>競技者情報!H23</f>
        <v>0</v>
      </c>
      <c r="H10" s="5" t="str">
        <f>CONCATENATE(競技者情報!X23,競技者情報!W23,競技者情報!J23,競技者情報!K23,競技者情報!L23)</f>
        <v>@</v>
      </c>
      <c r="I10" s="5" t="str">
        <f>CONCATENATE(競技者情報!Y23,競技者情報!W23,競技者情報!N23,競技者情報!O23,競技者情報!P23)</f>
        <v>@</v>
      </c>
      <c r="J10" s="5" t="str">
        <f>CONCATENATE(競技者情報!Z23,競技者情報!W23,競技者情報!R23,競技者情報!S23,競技者情報!T23)</f>
        <v>@</v>
      </c>
      <c r="N10"/>
    </row>
    <row r="11" spans="1:36" x14ac:dyDescent="0.2">
      <c r="A11" s="5" t="str">
        <f>CONCATENATE(競技者情報!B24,競技者情報!AA24,競技者情報!F24,競技者情報!AC24)</f>
        <v>()</v>
      </c>
      <c r="B11" s="5">
        <f>競技者情報!C24</f>
        <v>0</v>
      </c>
      <c r="C11" s="5">
        <f>競技者情報!D24</f>
        <v>0</v>
      </c>
      <c r="D11" s="6" t="str">
        <f>RIGHT(競技者情報!E24,1)</f>
        <v/>
      </c>
      <c r="E11" s="6" t="str">
        <f>RIGHT(競技者情報!G24,2)</f>
        <v/>
      </c>
      <c r="F11" s="5">
        <f>団体情報!$E$10</f>
        <v>0</v>
      </c>
      <c r="G11" s="6">
        <f>競技者情報!H24</f>
        <v>0</v>
      </c>
      <c r="H11" s="5" t="str">
        <f>CONCATENATE(競技者情報!X24,競技者情報!W24,競技者情報!J24,競技者情報!K24,競技者情報!L24)</f>
        <v>@</v>
      </c>
      <c r="I11" s="5" t="str">
        <f>CONCATENATE(競技者情報!Y24,競技者情報!W24,競技者情報!N24,競技者情報!O24,競技者情報!P24)</f>
        <v>@</v>
      </c>
      <c r="J11" s="5" t="str">
        <f>CONCATENATE(競技者情報!Z24,競技者情報!W24,競技者情報!R24,競技者情報!S24,競技者情報!T24)</f>
        <v>@</v>
      </c>
    </row>
    <row r="12" spans="1:36" x14ac:dyDescent="0.2">
      <c r="A12" s="5" t="str">
        <f>CONCATENATE(競技者情報!B25,競技者情報!AA25,競技者情報!F25,競技者情報!AC25)</f>
        <v>()</v>
      </c>
      <c r="B12" s="5">
        <f>競技者情報!C25</f>
        <v>0</v>
      </c>
      <c r="C12" s="5">
        <f>競技者情報!D25</f>
        <v>0</v>
      </c>
      <c r="D12" s="6" t="str">
        <f>RIGHT(競技者情報!E25,1)</f>
        <v/>
      </c>
      <c r="E12" s="6" t="str">
        <f>RIGHT(競技者情報!G25,2)</f>
        <v/>
      </c>
      <c r="F12" s="5">
        <f>団体情報!$E$10</f>
        <v>0</v>
      </c>
      <c r="G12" s="6">
        <f>競技者情報!H25</f>
        <v>0</v>
      </c>
      <c r="H12" s="5" t="str">
        <f>CONCATENATE(競技者情報!X25,競技者情報!W25,競技者情報!J25,競技者情報!K25,競技者情報!L25)</f>
        <v>@</v>
      </c>
      <c r="I12" s="5" t="str">
        <f>CONCATENATE(競技者情報!Y25,競技者情報!W25,競技者情報!N25,競技者情報!O25,競技者情報!P25)</f>
        <v>@</v>
      </c>
      <c r="J12" s="5" t="str">
        <f>CONCATENATE(競技者情報!Z25,競技者情報!W25,競技者情報!R25,競技者情報!S25,競技者情報!T25)</f>
        <v>@</v>
      </c>
    </row>
    <row r="13" spans="1:36" x14ac:dyDescent="0.2">
      <c r="A13" s="5" t="str">
        <f>CONCATENATE(競技者情報!B26,競技者情報!AA26,競技者情報!F26,競技者情報!AC26)</f>
        <v>()</v>
      </c>
      <c r="B13" s="5">
        <f>競技者情報!C26</f>
        <v>0</v>
      </c>
      <c r="C13" s="5">
        <f>競技者情報!D26</f>
        <v>0</v>
      </c>
      <c r="D13" s="6" t="str">
        <f>RIGHT(競技者情報!E26,1)</f>
        <v/>
      </c>
      <c r="E13" s="6" t="str">
        <f>RIGHT(競技者情報!G26,2)</f>
        <v/>
      </c>
      <c r="F13" s="5">
        <f>団体情報!$E$10</f>
        <v>0</v>
      </c>
      <c r="G13" s="6">
        <f>競技者情報!H26</f>
        <v>0</v>
      </c>
      <c r="H13" s="5" t="str">
        <f>CONCATENATE(競技者情報!X26,競技者情報!W26,競技者情報!J26,競技者情報!K26,競技者情報!L26)</f>
        <v>@</v>
      </c>
      <c r="I13" s="5" t="str">
        <f>CONCATENATE(競技者情報!Y26,競技者情報!W26,競技者情報!N26,競技者情報!O26,競技者情報!P26)</f>
        <v>@</v>
      </c>
      <c r="J13" s="5" t="str">
        <f>CONCATENATE(競技者情報!Z26,競技者情報!W26,競技者情報!R26,競技者情報!S26,競技者情報!T26)</f>
        <v>@</v>
      </c>
    </row>
    <row r="14" spans="1:36" x14ac:dyDescent="0.2">
      <c r="A14" s="5" t="str">
        <f>CONCATENATE(競技者情報!B27,競技者情報!AA27,競技者情報!F27,競技者情報!AC27)</f>
        <v>()</v>
      </c>
      <c r="B14" s="5">
        <f>競技者情報!C27</f>
        <v>0</v>
      </c>
      <c r="C14" s="5">
        <f>競技者情報!D27</f>
        <v>0</v>
      </c>
      <c r="D14" s="6" t="str">
        <f>RIGHT(競技者情報!E27,1)</f>
        <v/>
      </c>
      <c r="E14" s="6" t="str">
        <f>RIGHT(競技者情報!G27,2)</f>
        <v/>
      </c>
      <c r="F14" s="5">
        <f>団体情報!$E$10</f>
        <v>0</v>
      </c>
      <c r="G14" s="6">
        <f>競技者情報!H27</f>
        <v>0</v>
      </c>
      <c r="H14" s="5" t="str">
        <f>CONCATENATE(競技者情報!X27,競技者情報!W27,競技者情報!J27,競技者情報!K27,競技者情報!L27)</f>
        <v>@</v>
      </c>
      <c r="I14" s="5" t="str">
        <f>CONCATENATE(競技者情報!Y27,競技者情報!W27,競技者情報!N27,競技者情報!O27,競技者情報!P27)</f>
        <v>@</v>
      </c>
      <c r="J14" s="5" t="str">
        <f>CONCATENATE(競技者情報!Z27,競技者情報!W27,競技者情報!R27,競技者情報!S27,競技者情報!T27)</f>
        <v>@</v>
      </c>
    </row>
    <row r="15" spans="1:36" x14ac:dyDescent="0.2">
      <c r="A15" s="5" t="str">
        <f>CONCATENATE(競技者情報!B28,競技者情報!AA28,競技者情報!F28,競技者情報!AC28)</f>
        <v>()</v>
      </c>
      <c r="B15" s="5">
        <f>競技者情報!C28</f>
        <v>0</v>
      </c>
      <c r="C15" s="5">
        <f>競技者情報!D28</f>
        <v>0</v>
      </c>
      <c r="D15" s="6" t="str">
        <f>RIGHT(競技者情報!E28,1)</f>
        <v/>
      </c>
      <c r="E15" s="6" t="str">
        <f>RIGHT(競技者情報!G28,2)</f>
        <v/>
      </c>
      <c r="F15" s="5">
        <f>団体情報!$E$10</f>
        <v>0</v>
      </c>
      <c r="G15" s="6">
        <f>競技者情報!H28</f>
        <v>0</v>
      </c>
      <c r="H15" s="5" t="str">
        <f>CONCATENATE(競技者情報!X28,競技者情報!W28,競技者情報!J28,競技者情報!K28,競技者情報!L28)</f>
        <v>@</v>
      </c>
      <c r="I15" s="5" t="str">
        <f>CONCATENATE(競技者情報!Y28,競技者情報!W28,競技者情報!N28,競技者情報!O28,競技者情報!P28)</f>
        <v>@</v>
      </c>
      <c r="J15" s="5" t="str">
        <f>CONCATENATE(競技者情報!Z28,競技者情報!W28,競技者情報!R28,競技者情報!S28,競技者情報!T28)</f>
        <v>@</v>
      </c>
    </row>
    <row r="16" spans="1:36" x14ac:dyDescent="0.2">
      <c r="A16" s="5" t="str">
        <f>CONCATENATE(競技者情報!B29,競技者情報!AA29,競技者情報!F29,競技者情報!AC29)</f>
        <v>()</v>
      </c>
      <c r="B16" s="5">
        <f>競技者情報!C29</f>
        <v>0</v>
      </c>
      <c r="C16" s="5">
        <f>競技者情報!D29</f>
        <v>0</v>
      </c>
      <c r="D16" s="6" t="str">
        <f>RIGHT(競技者情報!E29,1)</f>
        <v/>
      </c>
      <c r="E16" s="6" t="str">
        <f>RIGHT(競技者情報!G29,2)</f>
        <v/>
      </c>
      <c r="F16" s="5">
        <f>団体情報!$E$10</f>
        <v>0</v>
      </c>
      <c r="G16" s="6">
        <f>競技者情報!H29</f>
        <v>0</v>
      </c>
      <c r="H16" s="5" t="str">
        <f>CONCATENATE(競技者情報!X29,競技者情報!W29,競技者情報!J29,競技者情報!K29,競技者情報!L29)</f>
        <v>@</v>
      </c>
      <c r="I16" s="5" t="str">
        <f>CONCATENATE(競技者情報!Y29,競技者情報!W29,競技者情報!N29,競技者情報!O29,競技者情報!P29)</f>
        <v>@</v>
      </c>
      <c r="J16" s="5" t="str">
        <f>CONCATENATE(競技者情報!Z29,競技者情報!W29,競技者情報!R29,競技者情報!S29,競技者情報!T29)</f>
        <v>@</v>
      </c>
    </row>
    <row r="17" spans="1:14" x14ac:dyDescent="0.2">
      <c r="A17" s="5" t="str">
        <f>CONCATENATE(競技者情報!B30,競技者情報!AA30,競技者情報!F30,競技者情報!AC30)</f>
        <v>()</v>
      </c>
      <c r="B17" s="5">
        <f>競技者情報!C30</f>
        <v>0</v>
      </c>
      <c r="C17" s="5">
        <f>競技者情報!D30</f>
        <v>0</v>
      </c>
      <c r="D17" s="6" t="str">
        <f>RIGHT(競技者情報!E30,1)</f>
        <v/>
      </c>
      <c r="E17" s="6" t="str">
        <f>RIGHT(競技者情報!G30,2)</f>
        <v/>
      </c>
      <c r="F17" s="5">
        <f>団体情報!$E$10</f>
        <v>0</v>
      </c>
      <c r="G17" s="6">
        <f>競技者情報!H30</f>
        <v>0</v>
      </c>
      <c r="H17" s="5" t="str">
        <f>CONCATENATE(競技者情報!X30,競技者情報!W30,競技者情報!J30,競技者情報!K30,競技者情報!L30)</f>
        <v>@</v>
      </c>
      <c r="I17" s="5" t="str">
        <f>CONCATENATE(競技者情報!Y30,競技者情報!W30,競技者情報!N30,競技者情報!O30,競技者情報!P30)</f>
        <v>@</v>
      </c>
      <c r="J17" s="5" t="str">
        <f>CONCATENATE(競技者情報!Z30,競技者情報!W30,競技者情報!R30,競技者情報!S30,競技者情報!T30)</f>
        <v>@</v>
      </c>
    </row>
    <row r="18" spans="1:14" x14ac:dyDescent="0.2">
      <c r="A18" s="5" t="str">
        <f>CONCATENATE(競技者情報!B31,競技者情報!AA31,競技者情報!F31,競技者情報!AC31)</f>
        <v>()</v>
      </c>
      <c r="B18" s="5">
        <f>競技者情報!C31</f>
        <v>0</v>
      </c>
      <c r="C18" s="5">
        <f>競技者情報!D31</f>
        <v>0</v>
      </c>
      <c r="D18" s="6" t="str">
        <f>RIGHT(競技者情報!E31,1)</f>
        <v/>
      </c>
      <c r="E18" s="6" t="str">
        <f>RIGHT(競技者情報!G31,2)</f>
        <v/>
      </c>
      <c r="F18" s="5">
        <f>団体情報!$E$10</f>
        <v>0</v>
      </c>
      <c r="G18" s="6">
        <f>競技者情報!H31</f>
        <v>0</v>
      </c>
      <c r="H18" s="5" t="str">
        <f>CONCATENATE(競技者情報!X31,競技者情報!W31,競技者情報!J31,競技者情報!K31,競技者情報!L31)</f>
        <v>@</v>
      </c>
      <c r="I18" s="5" t="str">
        <f>CONCATENATE(競技者情報!Y31,競技者情報!W31,競技者情報!N31,競技者情報!O31,競技者情報!P31)</f>
        <v>@</v>
      </c>
      <c r="J18" s="5" t="str">
        <f>CONCATENATE(競技者情報!Z31,競技者情報!W31,競技者情報!R31,競技者情報!S31,競技者情報!T31)</f>
        <v>@</v>
      </c>
    </row>
    <row r="19" spans="1:14" x14ac:dyDescent="0.2">
      <c r="A19" s="5" t="str">
        <f>CONCATENATE(競技者情報!B32,競技者情報!AA32,競技者情報!F32,競技者情報!AC32)</f>
        <v>()</v>
      </c>
      <c r="B19" s="5">
        <f>競技者情報!C32</f>
        <v>0</v>
      </c>
      <c r="C19" s="5">
        <f>競技者情報!D32</f>
        <v>0</v>
      </c>
      <c r="D19" s="6" t="str">
        <f>RIGHT(競技者情報!E32,1)</f>
        <v/>
      </c>
      <c r="E19" s="6" t="str">
        <f>RIGHT(競技者情報!G32,2)</f>
        <v/>
      </c>
      <c r="F19" s="5">
        <f>団体情報!$E$10</f>
        <v>0</v>
      </c>
      <c r="G19" s="6">
        <f>競技者情報!H32</f>
        <v>0</v>
      </c>
      <c r="H19" s="5" t="str">
        <f>CONCATENATE(競技者情報!X32,競技者情報!W32,競技者情報!J32,競技者情報!K32,競技者情報!L32)</f>
        <v>@</v>
      </c>
      <c r="I19" s="5" t="str">
        <f>CONCATENATE(競技者情報!Y32,競技者情報!W32,競技者情報!N32,競技者情報!O32,競技者情報!P32)</f>
        <v>@</v>
      </c>
      <c r="J19" s="5" t="str">
        <f>CONCATENATE(競技者情報!Z32,競技者情報!W32,競技者情報!R32,競技者情報!S32,競技者情報!T32)</f>
        <v>@</v>
      </c>
    </row>
    <row r="20" spans="1:14" x14ac:dyDescent="0.2">
      <c r="A20" s="5" t="str">
        <f>CONCATENATE(競技者情報!B33,競技者情報!AA33,競技者情報!F33,競技者情報!AC33)</f>
        <v>()</v>
      </c>
      <c r="B20" s="5">
        <f>競技者情報!C33</f>
        <v>0</v>
      </c>
      <c r="C20" s="5">
        <f>競技者情報!D33</f>
        <v>0</v>
      </c>
      <c r="D20" s="6" t="str">
        <f>RIGHT(競技者情報!E33,1)</f>
        <v/>
      </c>
      <c r="E20" s="6" t="str">
        <f>RIGHT(競技者情報!G33,2)</f>
        <v/>
      </c>
      <c r="F20" s="5">
        <f>団体情報!$E$10</f>
        <v>0</v>
      </c>
      <c r="G20" s="6">
        <f>競技者情報!H33</f>
        <v>0</v>
      </c>
      <c r="H20" s="5" t="str">
        <f>CONCATENATE(競技者情報!X33,競技者情報!W33,競技者情報!J33,競技者情報!K33,競技者情報!L33)</f>
        <v>@</v>
      </c>
      <c r="I20" s="5" t="str">
        <f>CONCATENATE(競技者情報!Y33,競技者情報!W33,競技者情報!N33,競技者情報!O33,競技者情報!P33)</f>
        <v>@</v>
      </c>
      <c r="J20" s="5" t="str">
        <f>CONCATENATE(競技者情報!Z33,競技者情報!W33,競技者情報!R33,競技者情報!S33,競技者情報!T33)</f>
        <v>@</v>
      </c>
    </row>
    <row r="21" spans="1:14" x14ac:dyDescent="0.2">
      <c r="A21" s="5" t="str">
        <f>CONCATENATE(競技者情報!B34,競技者情報!AA34,競技者情報!F34,競技者情報!AC34)</f>
        <v>()</v>
      </c>
      <c r="B21" s="5">
        <f>競技者情報!C34</f>
        <v>0</v>
      </c>
      <c r="C21" s="5">
        <f>競技者情報!D34</f>
        <v>0</v>
      </c>
      <c r="D21" s="6" t="str">
        <f>RIGHT(競技者情報!E34,1)</f>
        <v/>
      </c>
      <c r="E21" s="6" t="str">
        <f>RIGHT(競技者情報!G34,2)</f>
        <v/>
      </c>
      <c r="F21" s="5">
        <f>団体情報!$E$10</f>
        <v>0</v>
      </c>
      <c r="G21" s="6">
        <f>競技者情報!H34</f>
        <v>0</v>
      </c>
      <c r="H21" s="5" t="str">
        <f>CONCATENATE(競技者情報!X34,競技者情報!W34,競技者情報!J34,競技者情報!K34,競技者情報!L34)</f>
        <v>@</v>
      </c>
      <c r="I21" s="5" t="str">
        <f>CONCATENATE(競技者情報!Y34,競技者情報!W34,競技者情報!N34,競技者情報!O34,競技者情報!P34)</f>
        <v>@</v>
      </c>
      <c r="J21" s="5" t="str">
        <f>CONCATENATE(競技者情報!Z34,競技者情報!W34,競技者情報!R34,競技者情報!S34,競技者情報!T34)</f>
        <v>@</v>
      </c>
    </row>
    <row r="22" spans="1:14" x14ac:dyDescent="0.2">
      <c r="A22" s="5" t="str">
        <f>CONCATENATE(競技者情報!B35,競技者情報!AA35,競技者情報!F35,競技者情報!AC35)</f>
        <v>()</v>
      </c>
      <c r="B22" s="5">
        <f>競技者情報!C35</f>
        <v>0</v>
      </c>
      <c r="C22" s="5">
        <f>競技者情報!D35</f>
        <v>0</v>
      </c>
      <c r="D22" s="6" t="str">
        <f>RIGHT(競技者情報!E35,1)</f>
        <v/>
      </c>
      <c r="E22" s="6" t="str">
        <f>RIGHT(競技者情報!G35,2)</f>
        <v/>
      </c>
      <c r="F22" s="5">
        <f>団体情報!$E$10</f>
        <v>0</v>
      </c>
      <c r="G22" s="6">
        <f>競技者情報!H35</f>
        <v>0</v>
      </c>
      <c r="H22" s="5" t="str">
        <f>CONCATENATE(競技者情報!X35,競技者情報!W35,競技者情報!J35,競技者情報!K35,競技者情報!L35)</f>
        <v>@</v>
      </c>
      <c r="I22" s="5" t="str">
        <f>CONCATENATE(競技者情報!Y35,競技者情報!W35,競技者情報!N35,競技者情報!O35,競技者情報!P35)</f>
        <v>@</v>
      </c>
      <c r="J22" s="5" t="str">
        <f>CONCATENATE(競技者情報!Z35,競技者情報!W35,競技者情報!R35,競技者情報!S35,競技者情報!T35)</f>
        <v>@</v>
      </c>
    </row>
    <row r="23" spans="1:14" x14ac:dyDescent="0.2">
      <c r="A23" s="5" t="str">
        <f>CONCATENATE(競技者情報!B36,競技者情報!AA36,競技者情報!F36,競技者情報!AC36)</f>
        <v>()</v>
      </c>
      <c r="B23" s="5">
        <f>競技者情報!C36</f>
        <v>0</v>
      </c>
      <c r="C23" s="5">
        <f>競技者情報!D36</f>
        <v>0</v>
      </c>
      <c r="D23" s="6" t="str">
        <f>RIGHT(競技者情報!E36,1)</f>
        <v/>
      </c>
      <c r="E23" s="6" t="str">
        <f>RIGHT(競技者情報!G36,2)</f>
        <v/>
      </c>
      <c r="F23" s="5">
        <f>団体情報!$E$10</f>
        <v>0</v>
      </c>
      <c r="G23" s="6">
        <f>競技者情報!H36</f>
        <v>0</v>
      </c>
      <c r="H23" s="5" t="str">
        <f>CONCATENATE(競技者情報!X36,競技者情報!W36,競技者情報!J36,競技者情報!K36,競技者情報!L36)</f>
        <v>@</v>
      </c>
      <c r="I23" s="5" t="str">
        <f>CONCATENATE(競技者情報!Y36,競技者情報!W36,競技者情報!N36,競技者情報!O36,競技者情報!P36)</f>
        <v>@</v>
      </c>
      <c r="J23" s="5" t="str">
        <f>CONCATENATE(競技者情報!Z36,競技者情報!W36,競技者情報!R36,競技者情報!S36,競技者情報!T36)</f>
        <v>@</v>
      </c>
    </row>
    <row r="24" spans="1:14" x14ac:dyDescent="0.2">
      <c r="A24" s="5" t="str">
        <f>CONCATENATE(競技者情報!B37,競技者情報!AA37,競技者情報!F37,競技者情報!AC37)</f>
        <v>()</v>
      </c>
      <c r="B24" s="5">
        <f>競技者情報!C37</f>
        <v>0</v>
      </c>
      <c r="C24" s="5">
        <f>競技者情報!D37</f>
        <v>0</v>
      </c>
      <c r="D24" s="6" t="str">
        <f>RIGHT(競技者情報!E37,1)</f>
        <v/>
      </c>
      <c r="E24" s="6" t="str">
        <f>RIGHT(競技者情報!G37,2)</f>
        <v/>
      </c>
      <c r="F24" s="5">
        <f>団体情報!$E$10</f>
        <v>0</v>
      </c>
      <c r="G24" s="6">
        <f>競技者情報!H37</f>
        <v>0</v>
      </c>
      <c r="H24" s="5" t="str">
        <f>CONCATENATE(競技者情報!X37,競技者情報!W37,競技者情報!J37,競技者情報!K37,競技者情報!L37)</f>
        <v>@</v>
      </c>
      <c r="I24" s="5" t="str">
        <f>CONCATENATE(競技者情報!Y37,競技者情報!W37,競技者情報!N37,競技者情報!O37,競技者情報!P37)</f>
        <v>@</v>
      </c>
      <c r="J24" s="5" t="str">
        <f>CONCATENATE(競技者情報!Z37,競技者情報!W37,競技者情報!R37,競技者情報!S37,競技者情報!T37)</f>
        <v>@</v>
      </c>
    </row>
    <row r="25" spans="1:14" x14ac:dyDescent="0.2">
      <c r="A25" s="5" t="str">
        <f>CONCATENATE(競技者情報!B38,競技者情報!AA38,競技者情報!F38,競技者情報!AC38)</f>
        <v>()</v>
      </c>
      <c r="B25" s="5">
        <f>競技者情報!C38</f>
        <v>0</v>
      </c>
      <c r="C25" s="5">
        <f>競技者情報!D38</f>
        <v>0</v>
      </c>
      <c r="D25" s="6" t="str">
        <f>RIGHT(競技者情報!E38,1)</f>
        <v/>
      </c>
      <c r="E25" s="6" t="str">
        <f>RIGHT(競技者情報!G38,2)</f>
        <v/>
      </c>
      <c r="F25" s="5">
        <f>団体情報!$E$10</f>
        <v>0</v>
      </c>
      <c r="G25" s="6">
        <f>競技者情報!H38</f>
        <v>0</v>
      </c>
      <c r="H25" s="5" t="str">
        <f>CONCATENATE(競技者情報!X38,競技者情報!W38,競技者情報!J38,競技者情報!K38,競技者情報!L38)</f>
        <v>@</v>
      </c>
      <c r="I25" s="5" t="str">
        <f>CONCATENATE(競技者情報!Y38,競技者情報!W38,競技者情報!N38,競技者情報!O38,競技者情報!P38)</f>
        <v>@</v>
      </c>
      <c r="J25" s="5" t="str">
        <f>CONCATENATE(競技者情報!Z38,競技者情報!W38,競技者情報!R38,競技者情報!S38,競技者情報!T38)</f>
        <v>@</v>
      </c>
    </row>
    <row r="26" spans="1:14" x14ac:dyDescent="0.2">
      <c r="A26" s="5" t="str">
        <f>CONCATENATE(競技者情報!B39,競技者情報!AA39,競技者情報!F39,競技者情報!AC39)</f>
        <v>()</v>
      </c>
      <c r="B26" s="5">
        <f>競技者情報!C39</f>
        <v>0</v>
      </c>
      <c r="C26" s="5">
        <f>競技者情報!D39</f>
        <v>0</v>
      </c>
      <c r="D26" s="6" t="str">
        <f>RIGHT(競技者情報!E39,1)</f>
        <v/>
      </c>
      <c r="E26" s="6" t="str">
        <f>RIGHT(競技者情報!G39,2)</f>
        <v/>
      </c>
      <c r="F26" s="5">
        <f>団体情報!$E$10</f>
        <v>0</v>
      </c>
      <c r="G26" s="6">
        <f>競技者情報!H39</f>
        <v>0</v>
      </c>
      <c r="H26" s="5" t="str">
        <f>CONCATENATE(競技者情報!X39,競技者情報!W39,競技者情報!J39,競技者情報!K39,競技者情報!L39)</f>
        <v>@</v>
      </c>
      <c r="I26" s="5" t="str">
        <f>CONCATENATE(競技者情報!Y39,競技者情報!W39,競技者情報!N39,競技者情報!O39,競技者情報!P39)</f>
        <v>@</v>
      </c>
      <c r="J26" s="5" t="str">
        <f>CONCATENATE(競技者情報!Z39,競技者情報!W39,競技者情報!R39,競技者情報!S39,競技者情報!T39)</f>
        <v>@</v>
      </c>
    </row>
    <row r="27" spans="1:14" x14ac:dyDescent="0.2">
      <c r="A27" s="5" t="str">
        <f>CONCATENATE(競技者情報!B40,競技者情報!AA40,競技者情報!F40,競技者情報!AC40)</f>
        <v>()</v>
      </c>
      <c r="B27" s="5">
        <f>競技者情報!C40</f>
        <v>0</v>
      </c>
      <c r="C27" s="5">
        <f>競技者情報!D40</f>
        <v>0</v>
      </c>
      <c r="D27" s="6" t="str">
        <f>RIGHT(競技者情報!E40,1)</f>
        <v/>
      </c>
      <c r="E27" s="6" t="str">
        <f>RIGHT(競技者情報!G40,2)</f>
        <v/>
      </c>
      <c r="F27" s="5">
        <f>団体情報!$E$10</f>
        <v>0</v>
      </c>
      <c r="G27" s="6">
        <f>競技者情報!H40</f>
        <v>0</v>
      </c>
      <c r="H27" s="5" t="str">
        <f>CONCATENATE(競技者情報!X40,競技者情報!W40,競技者情報!J40,競技者情報!K40,競技者情報!L40)</f>
        <v>@</v>
      </c>
      <c r="I27" s="5" t="str">
        <f>CONCATENATE(競技者情報!Y40,競技者情報!W40,競技者情報!N40,競技者情報!O40,競技者情報!P40)</f>
        <v>@</v>
      </c>
      <c r="J27" s="5" t="str">
        <f>CONCATENATE(競技者情報!Z40,競技者情報!W40,競技者情報!R40,競技者情報!S40,競技者情報!T40)</f>
        <v>@</v>
      </c>
    </row>
    <row r="28" spans="1:14" x14ac:dyDescent="0.2">
      <c r="A28" s="5" t="str">
        <f>CONCATENATE(競技者情報!B41,競技者情報!AA41,競技者情報!F41,競技者情報!AC41)</f>
        <v>()</v>
      </c>
      <c r="B28" s="5">
        <f>競技者情報!C41</f>
        <v>0</v>
      </c>
      <c r="C28" s="5">
        <f>競技者情報!D41</f>
        <v>0</v>
      </c>
      <c r="D28" s="6" t="str">
        <f>RIGHT(競技者情報!E41,1)</f>
        <v/>
      </c>
      <c r="E28" s="6" t="str">
        <f>RIGHT(競技者情報!G41,2)</f>
        <v/>
      </c>
      <c r="F28" s="5">
        <f>団体情報!$E$10</f>
        <v>0</v>
      </c>
      <c r="G28" s="6">
        <f>競技者情報!H41</f>
        <v>0</v>
      </c>
      <c r="H28" s="5" t="str">
        <f>CONCATENATE(競技者情報!X41,競技者情報!W41,競技者情報!J41,競技者情報!K41,競技者情報!L41)</f>
        <v>@</v>
      </c>
      <c r="I28" s="5" t="str">
        <f>CONCATENATE(競技者情報!Y41,競技者情報!W41,競技者情報!N41,競技者情報!O41,競技者情報!P41)</f>
        <v>@</v>
      </c>
      <c r="J28" s="5" t="str">
        <f>CONCATENATE(競技者情報!Z41,競技者情報!W41,競技者情報!R41,競技者情報!S41,競技者情報!T41)</f>
        <v>@</v>
      </c>
      <c r="L28"/>
      <c r="N28"/>
    </row>
    <row r="29" spans="1:14" x14ac:dyDescent="0.2">
      <c r="B29" s="49"/>
      <c r="D29" s="49"/>
      <c r="L29"/>
      <c r="N29"/>
    </row>
    <row r="30" spans="1:14" x14ac:dyDescent="0.2">
      <c r="B30" s="49"/>
      <c r="D30" s="49"/>
      <c r="L30"/>
      <c r="N30"/>
    </row>
    <row r="31" spans="1:14" x14ac:dyDescent="0.2">
      <c r="B31" s="49"/>
      <c r="D31" s="49"/>
      <c r="L31"/>
      <c r="N31"/>
    </row>
    <row r="32" spans="1:14" x14ac:dyDescent="0.2">
      <c r="B32" s="49"/>
      <c r="D32" s="49"/>
      <c r="L32"/>
      <c r="N32"/>
    </row>
    <row r="33" spans="2:14" x14ac:dyDescent="0.2">
      <c r="B33" s="49"/>
      <c r="D33" s="49"/>
      <c r="L33"/>
      <c r="N33"/>
    </row>
    <row r="34" spans="2:14" x14ac:dyDescent="0.2">
      <c r="B34" s="49"/>
      <c r="D34" s="49"/>
      <c r="L34"/>
      <c r="N34"/>
    </row>
    <row r="35" spans="2:14" x14ac:dyDescent="0.2">
      <c r="B35" s="49"/>
      <c r="D35" s="49"/>
      <c r="L35"/>
      <c r="N35"/>
    </row>
    <row r="36" spans="2:14" x14ac:dyDescent="0.2">
      <c r="B36" s="49"/>
      <c r="D36" s="49"/>
      <c r="L36"/>
      <c r="N36"/>
    </row>
    <row r="37" spans="2:14" x14ac:dyDescent="0.2">
      <c r="B37" s="49"/>
      <c r="D37" s="49"/>
      <c r="L37"/>
      <c r="N37"/>
    </row>
    <row r="38" spans="2:14" x14ac:dyDescent="0.2">
      <c r="B38" s="49"/>
      <c r="D38" s="49"/>
      <c r="L38"/>
      <c r="N38"/>
    </row>
    <row r="39" spans="2:14" x14ac:dyDescent="0.2">
      <c r="B39" s="49"/>
      <c r="D39" s="49"/>
      <c r="L39"/>
      <c r="N39"/>
    </row>
    <row r="40" spans="2:14" x14ac:dyDescent="0.2">
      <c r="B40" s="49"/>
      <c r="D40" s="49"/>
      <c r="L40"/>
      <c r="N40"/>
    </row>
    <row r="41" spans="2:14" x14ac:dyDescent="0.2">
      <c r="B41" s="49"/>
      <c r="D41" s="49"/>
      <c r="L41"/>
      <c r="N41"/>
    </row>
    <row r="42" spans="2:14" x14ac:dyDescent="0.2">
      <c r="B42" s="49"/>
      <c r="D42" s="49"/>
      <c r="L42"/>
      <c r="N42"/>
    </row>
    <row r="43" spans="2:14" x14ac:dyDescent="0.2">
      <c r="B43" s="49"/>
      <c r="D43" s="49"/>
      <c r="L43"/>
      <c r="N43"/>
    </row>
    <row r="44" spans="2:14" x14ac:dyDescent="0.2">
      <c r="B44" s="49"/>
      <c r="D44" s="49"/>
      <c r="L44"/>
      <c r="N44"/>
    </row>
    <row r="45" spans="2:14" x14ac:dyDescent="0.2">
      <c r="B45" s="49"/>
      <c r="D45" s="49"/>
      <c r="L45"/>
      <c r="N45"/>
    </row>
    <row r="46" spans="2:14" x14ac:dyDescent="0.2">
      <c r="B46" s="49"/>
      <c r="D46" s="49"/>
      <c r="L46"/>
      <c r="N46"/>
    </row>
    <row r="47" spans="2:14" x14ac:dyDescent="0.2">
      <c r="B47" s="49"/>
      <c r="D47" s="49"/>
      <c r="L47"/>
      <c r="N47"/>
    </row>
    <row r="48" spans="2:14" x14ac:dyDescent="0.2">
      <c r="B48" s="49"/>
      <c r="D48" s="49"/>
      <c r="L48"/>
      <c r="N48"/>
    </row>
    <row r="49" spans="2:14" x14ac:dyDescent="0.2">
      <c r="B49" s="49"/>
      <c r="D49" s="49"/>
      <c r="L49"/>
      <c r="N49"/>
    </row>
    <row r="50" spans="2:14" x14ac:dyDescent="0.2">
      <c r="B50" s="49"/>
      <c r="D50" s="49"/>
      <c r="L50"/>
      <c r="N50"/>
    </row>
  </sheetData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団体情報</vt:lpstr>
      <vt:lpstr>Sheet3</vt:lpstr>
      <vt:lpstr>競技者情報</vt:lpstr>
      <vt:lpstr>リレー情報</vt:lpstr>
      <vt:lpstr>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Tomoya</dc:creator>
  <cp:lastModifiedBy>俊輔 神宮寺</cp:lastModifiedBy>
  <dcterms:created xsi:type="dcterms:W3CDTF">2016-11-26T07:01:21Z</dcterms:created>
  <dcterms:modified xsi:type="dcterms:W3CDTF">2024-02-20T14:16:39Z</dcterms:modified>
</cp:coreProperties>
</file>